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40" activeTab="1"/>
  </bookViews>
  <sheets>
    <sheet name="İÇ GİYİM" sheetId="1" r:id="rId1"/>
    <sheet name="HAZIR GİYİM 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6" i="1" l="1"/>
  <c r="G56" i="1"/>
  <c r="E56" i="1"/>
  <c r="D56" i="1"/>
  <c r="I55" i="1"/>
  <c r="F55" i="1"/>
  <c r="I54" i="1"/>
  <c r="F54" i="1"/>
  <c r="H54" i="1"/>
  <c r="G54" i="1"/>
  <c r="E54" i="1"/>
  <c r="D54" i="1"/>
  <c r="G59" i="2"/>
  <c r="D59" i="2"/>
  <c r="F58" i="2" l="1"/>
  <c r="F60" i="2" s="1"/>
  <c r="E58" i="2"/>
  <c r="E60" i="2" s="1"/>
  <c r="C58" i="2"/>
  <c r="C60" i="2" s="1"/>
  <c r="B58" i="2"/>
  <c r="B60" i="2" s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4" i="2"/>
  <c r="G25" i="2"/>
  <c r="G26" i="2"/>
  <c r="G27" i="2"/>
  <c r="G28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3" i="2"/>
  <c r="G58" i="2" l="1"/>
  <c r="D58" i="2"/>
  <c r="I4" i="1"/>
  <c r="I5" i="1"/>
  <c r="I6" i="1"/>
  <c r="I7" i="1"/>
  <c r="I8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  <c r="I24" i="1"/>
  <c r="I25" i="1"/>
  <c r="I26" i="1"/>
  <c r="I27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6" i="1"/>
  <c r="I47" i="1"/>
  <c r="I48" i="1"/>
  <c r="I49" i="1"/>
  <c r="I50" i="1"/>
  <c r="I51" i="1"/>
  <c r="I52" i="1"/>
  <c r="I53" i="1"/>
  <c r="I3" i="1"/>
  <c r="F4" i="1"/>
  <c r="F5" i="1"/>
  <c r="F6" i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6" i="1"/>
  <c r="F47" i="1"/>
  <c r="F48" i="1"/>
  <c r="F49" i="1"/>
  <c r="F50" i="1"/>
  <c r="F51" i="1"/>
  <c r="F52" i="1"/>
  <c r="F53" i="1"/>
  <c r="F3" i="1"/>
</calcChain>
</file>

<file path=xl/sharedStrings.xml><?xml version="1.0" encoding="utf-8"?>
<sst xmlns="http://schemas.openxmlformats.org/spreadsheetml/2006/main" count="143" uniqueCount="75">
  <si>
    <t>ANGOLA</t>
  </si>
  <si>
    <t>BENİN</t>
  </si>
  <si>
    <t>BOSTVANA</t>
  </si>
  <si>
    <t>BURKİNA FASO</t>
  </si>
  <si>
    <t>BURUNDI</t>
  </si>
  <si>
    <t>CAD</t>
  </si>
  <si>
    <t>CEZAYİR</t>
  </si>
  <si>
    <t>CIBUTI</t>
  </si>
  <si>
    <t>EKVATOR GİNESİ</t>
  </si>
  <si>
    <t>ERİTRE</t>
  </si>
  <si>
    <t>ETİYOPYA</t>
  </si>
  <si>
    <t>FAS</t>
  </si>
  <si>
    <t>FİLDİŞİ SAHİLİ</t>
  </si>
  <si>
    <t>GABON</t>
  </si>
  <si>
    <t>GAMBIYA</t>
  </si>
  <si>
    <t>GANA</t>
  </si>
  <si>
    <t>GINE</t>
  </si>
  <si>
    <t>GÜNEY AFRİKA CUMHURİ</t>
  </si>
  <si>
    <t>KAMERUN</t>
  </si>
  <si>
    <t>KENYA</t>
  </si>
  <si>
    <t>KOMOR ADALARI</t>
  </si>
  <si>
    <t>KONGO</t>
  </si>
  <si>
    <t>KONGO(DEM.CM)E.ZAİRE</t>
  </si>
  <si>
    <t>LESOTHO</t>
  </si>
  <si>
    <t>LİBERYA</t>
  </si>
  <si>
    <t>LİBYA</t>
  </si>
  <si>
    <t>MALAVI</t>
  </si>
  <si>
    <t>MALİ</t>
  </si>
  <si>
    <t>MAURİTİUS</t>
  </si>
  <si>
    <t>MAYOTTE</t>
  </si>
  <si>
    <t>MISIR</t>
  </si>
  <si>
    <t>MORİTANYA</t>
  </si>
  <si>
    <t>MOZAMBİK</t>
  </si>
  <si>
    <t>NAMİBYA</t>
  </si>
  <si>
    <t>NIJER</t>
  </si>
  <si>
    <t>NİJERYA</t>
  </si>
  <si>
    <t>ORTA AFRİKA CUMHURİY</t>
  </si>
  <si>
    <t>RUANDA</t>
  </si>
  <si>
    <t>SENEGAL</t>
  </si>
  <si>
    <t>SEYŞEL ADALARI VE BA</t>
  </si>
  <si>
    <t>SIERRA LEONE</t>
  </si>
  <si>
    <t>SOMALI</t>
  </si>
  <si>
    <t>SUDAN</t>
  </si>
  <si>
    <t>TANZANYA(BİRLEŞ.CUM)</t>
  </si>
  <si>
    <t>TOGO</t>
  </si>
  <si>
    <t>TUNUS</t>
  </si>
  <si>
    <t>UGANDA</t>
  </si>
  <si>
    <t>ZAMBIA</t>
  </si>
  <si>
    <t>ZIMBABVE</t>
  </si>
  <si>
    <t>2017 OCAK-ARALIK</t>
  </si>
  <si>
    <t xml:space="preserve">2018 OCAK-ARALIK </t>
  </si>
  <si>
    <t>CAPE VERDE</t>
  </si>
  <si>
    <t>GÜNEY SUDAN</t>
  </si>
  <si>
    <t>2018 OCAK-TEMMUZ</t>
  </si>
  <si>
    <t>2019 OCAK-TEMMUZ</t>
  </si>
  <si>
    <t xml:space="preserve">ÜLKE ADI </t>
  </si>
  <si>
    <t>2018/2017 DEĞİŞİM %</t>
  </si>
  <si>
    <t xml:space="preserve">2019/2018 OCAK-TEMMUZ DEĞİŞİM </t>
  </si>
  <si>
    <t>-</t>
  </si>
  <si>
    <t>GINE-BISSAU</t>
  </si>
  <si>
    <t>MADAGASKAR</t>
  </si>
  <si>
    <t>REUNION</t>
  </si>
  <si>
    <t>SAO TOME VE PRINCIPE</t>
  </si>
  <si>
    <t>2017 OCAK ARALIK</t>
  </si>
  <si>
    <t>2018 OCAK ARALIK</t>
  </si>
  <si>
    <t>2018 OCAK TEMMUZ</t>
  </si>
  <si>
    <t>2019 OCAK TEMMUZ</t>
  </si>
  <si>
    <t xml:space="preserve">ÜLKE </t>
  </si>
  <si>
    <t>AFRİKA ÜLKELERİ HAZIR GİYİM İHRACATI (*1.000 $)</t>
  </si>
  <si>
    <t xml:space="preserve">TÜRKİYE GENELİ HAZIR GİYİM İHRACATI </t>
  </si>
  <si>
    <t xml:space="preserve">AFRİKA ÜLKELERİ TOPLAM HAZIR GİYİM İHRACATI </t>
  </si>
  <si>
    <t xml:space="preserve">AFRİKA ÜLKELERİNİN GELEN İHRACAT İÇİNDEKİ PAYI </t>
  </si>
  <si>
    <t xml:space="preserve">AFRİKA ÜLKELERİ İÇ GİYİM İHRACAT TOPLAMI </t>
  </si>
  <si>
    <t>AFRİKA ÜLKELERİ İÇ GİYİM İHRACAT VERİLERİ (1.000 $)</t>
  </si>
  <si>
    <t xml:space="preserve">AFRİKA ÜLKELERİNE İÇ GİYİM İHRACATININ HAZIR GİYİM İHRACATI İÇİNDEKİ PAYI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</si>
</sst>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₺_-;\-* #,##0.00\ _₺_-;_-* &quot;-&quot;??\ _₺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indexed="8"/>
      <name val="Arial"/>
    </font>
    <font>
      <b/>
      <sz val="14"/>
      <color theme="1"/>
      <name val="Calibri"/>
      <family val="2"/>
      <charset val="162"/>
      <scheme val="minor"/>
    </font>
    <font>
      <sz val="12"/>
      <color indexed="8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2" fillId="2" borderId="10" xfId="0" applyNumberFormat="1" applyFont="1" applyFill="1" applyBorder="1" applyAlignment="1" applyProtection="1">
      <alignment horizontal="left" vertical="top"/>
    </xf>
    <xf numFmtId="0" fontId="2" fillId="2" borderId="12" xfId="0" applyNumberFormat="1" applyFont="1" applyFill="1" applyBorder="1" applyAlignment="1" applyProtection="1">
      <alignment horizontal="left" vertical="top"/>
    </xf>
    <xf numFmtId="3" fontId="2" fillId="2" borderId="5" xfId="0" applyNumberFormat="1" applyFont="1" applyFill="1" applyBorder="1" applyAlignment="1" applyProtection="1">
      <alignment horizontal="center" vertical="top"/>
    </xf>
    <xf numFmtId="3" fontId="0" fillId="2" borderId="5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 applyProtection="1">
      <alignment horizontal="center" vertical="top"/>
    </xf>
    <xf numFmtId="9" fontId="2" fillId="2" borderId="5" xfId="0" applyNumberFormat="1" applyFont="1" applyFill="1" applyBorder="1" applyAlignment="1" applyProtection="1">
      <alignment horizontal="center" vertical="top"/>
    </xf>
    <xf numFmtId="9" fontId="4" fillId="2" borderId="5" xfId="0" applyNumberFormat="1" applyFont="1" applyFill="1" applyBorder="1" applyAlignment="1" applyProtection="1">
      <alignment horizontal="center" vertical="top"/>
    </xf>
    <xf numFmtId="9" fontId="2" fillId="2" borderId="8" xfId="0" applyNumberFormat="1" applyFont="1" applyFill="1" applyBorder="1" applyAlignment="1" applyProtection="1">
      <alignment horizontal="center" vertical="top"/>
    </xf>
    <xf numFmtId="0" fontId="0" fillId="2" borderId="0" xfId="0" applyFill="1" applyAlignment="1">
      <alignment horizontal="center"/>
    </xf>
    <xf numFmtId="9" fontId="2" fillId="2" borderId="6" xfId="0" applyNumberFormat="1" applyFont="1" applyFill="1" applyBorder="1" applyAlignment="1" applyProtection="1">
      <alignment horizontal="center" vertical="top"/>
    </xf>
    <xf numFmtId="9" fontId="4" fillId="2" borderId="6" xfId="0" applyNumberFormat="1" applyFont="1" applyFill="1" applyBorder="1" applyAlignment="1" applyProtection="1">
      <alignment horizontal="center" vertical="top"/>
    </xf>
    <xf numFmtId="9" fontId="2" fillId="2" borderId="9" xfId="0" applyNumberFormat="1" applyFont="1" applyFill="1" applyBorder="1" applyAlignment="1" applyProtection="1">
      <alignment horizontal="center" vertical="top"/>
    </xf>
    <xf numFmtId="0" fontId="0" fillId="2" borderId="0" xfId="0" applyFill="1" applyAlignment="1">
      <alignment wrapText="1"/>
    </xf>
    <xf numFmtId="3" fontId="0" fillId="2" borderId="0" xfId="0" applyNumberFormat="1" applyFill="1"/>
    <xf numFmtId="3" fontId="7" fillId="3" borderId="5" xfId="1" applyNumberFormat="1" applyFont="1" applyFill="1" applyBorder="1" applyAlignment="1">
      <alignment horizontal="center" vertical="center" wrapText="1"/>
    </xf>
    <xf numFmtId="3" fontId="7" fillId="3" borderId="5" xfId="1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 applyProtection="1">
      <alignment horizontal="center" vertical="center"/>
    </xf>
    <xf numFmtId="10" fontId="8" fillId="3" borderId="6" xfId="0" applyNumberFormat="1" applyFont="1" applyFill="1" applyBorder="1" applyAlignment="1">
      <alignment horizontal="center" vertical="center"/>
    </xf>
    <xf numFmtId="10" fontId="8" fillId="3" borderId="8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3" fontId="2" fillId="2" borderId="14" xfId="0" applyNumberFormat="1" applyFont="1" applyFill="1" applyBorder="1" applyAlignment="1" applyProtection="1">
      <alignment horizontal="center" vertical="top"/>
    </xf>
    <xf numFmtId="3" fontId="0" fillId="2" borderId="14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3" fontId="2" fillId="2" borderId="15" xfId="0" applyNumberFormat="1" applyFont="1" applyFill="1" applyBorder="1" applyAlignment="1" applyProtection="1">
      <alignment horizontal="center" vertical="top"/>
    </xf>
    <xf numFmtId="0" fontId="0" fillId="2" borderId="0" xfId="0" applyFill="1" applyAlignment="1">
      <alignment horizontal="left"/>
    </xf>
    <xf numFmtId="9" fontId="9" fillId="3" borderId="2" xfId="0" applyNumberFormat="1" applyFont="1" applyFill="1" applyBorder="1" applyAlignment="1" applyProtection="1">
      <alignment horizontal="center" vertical="center"/>
    </xf>
    <xf numFmtId="9" fontId="9" fillId="3" borderId="3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0" xfId="0" applyFill="1"/>
    <xf numFmtId="3" fontId="0" fillId="0" borderId="0" xfId="0" applyNumberFormat="1" applyFill="1"/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top"/>
    </xf>
    <xf numFmtId="3" fontId="4" fillId="0" borderId="5" xfId="0" applyNumberFormat="1" applyFont="1" applyFill="1" applyBorder="1" applyAlignment="1" applyProtection="1">
      <alignment horizontal="center" vertical="top"/>
    </xf>
    <xf numFmtId="10" fontId="4" fillId="0" borderId="5" xfId="0" applyNumberFormat="1" applyFont="1" applyFill="1" applyBorder="1" applyAlignment="1" applyProtection="1">
      <alignment horizontal="center" vertical="top"/>
    </xf>
    <xf numFmtId="10" fontId="0" fillId="0" borderId="6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4" fillId="0" borderId="23" xfId="0" applyNumberFormat="1" applyFont="1" applyFill="1" applyBorder="1" applyAlignment="1" applyProtection="1">
      <alignment horizontal="left" vertical="top"/>
    </xf>
    <xf numFmtId="3" fontId="4" fillId="0" borderId="24" xfId="0" applyNumberFormat="1" applyFont="1" applyFill="1" applyBorder="1" applyAlignment="1" applyProtection="1">
      <alignment horizontal="center" vertical="top"/>
    </xf>
    <xf numFmtId="10" fontId="4" fillId="0" borderId="24" xfId="0" applyNumberFormat="1" applyFont="1" applyFill="1" applyBorder="1" applyAlignment="1" applyProtection="1">
      <alignment horizontal="center" vertical="top"/>
    </xf>
    <xf numFmtId="10" fontId="0" fillId="0" borderId="25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10" fontId="9" fillId="0" borderId="2" xfId="0" applyNumberFormat="1" applyFont="1" applyFill="1" applyBorder="1" applyAlignment="1" applyProtection="1">
      <alignment horizontal="center" vertical="center"/>
    </xf>
    <xf numFmtId="10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/>
    </xf>
    <xf numFmtId="10" fontId="9" fillId="0" borderId="5" xfId="0" applyNumberFormat="1" applyFont="1" applyFill="1" applyBorder="1" applyAlignment="1" applyProtection="1">
      <alignment horizontal="center" vertical="center"/>
    </xf>
    <xf numFmtId="10" fontId="8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10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"/>
  <sheetViews>
    <sheetView workbookViewId="0">
      <selection activeCell="B2" sqref="B2:C2"/>
    </sheetView>
  </sheetViews>
  <sheetFormatPr defaultColWidth="9.109375" defaultRowHeight="14.4" x14ac:dyDescent="0.3"/>
  <cols>
    <col min="1" max="2" width="9.109375" style="1"/>
    <col min="3" max="3" width="33.44140625" style="10" customWidth="1"/>
    <col min="4" max="9" width="20.5546875" style="10" customWidth="1"/>
    <col min="10" max="16384" width="9.109375" style="1"/>
  </cols>
  <sheetData>
    <row r="1" spans="2:11" ht="60.75" customHeight="1" thickTop="1" thickBot="1" x14ac:dyDescent="0.35">
      <c r="B1" s="38" t="s">
        <v>73</v>
      </c>
      <c r="C1" s="39"/>
      <c r="D1" s="39"/>
      <c r="E1" s="39"/>
      <c r="F1" s="39"/>
      <c r="G1" s="39"/>
      <c r="H1" s="39"/>
      <c r="I1" s="40"/>
      <c r="K1" s="15"/>
    </row>
    <row r="2" spans="2:11" s="14" customFormat="1" ht="54.6" thickTop="1" x14ac:dyDescent="0.3">
      <c r="B2" s="36" t="s">
        <v>55</v>
      </c>
      <c r="C2" s="37"/>
      <c r="D2" s="31" t="s">
        <v>49</v>
      </c>
      <c r="E2" s="31" t="s">
        <v>50</v>
      </c>
      <c r="F2" s="31" t="s">
        <v>56</v>
      </c>
      <c r="G2" s="31" t="s">
        <v>53</v>
      </c>
      <c r="H2" s="32" t="s">
        <v>54</v>
      </c>
      <c r="I2" s="33" t="s">
        <v>57</v>
      </c>
    </row>
    <row r="3" spans="2:11" ht="15" x14ac:dyDescent="0.25">
      <c r="B3" s="2" t="s">
        <v>0</v>
      </c>
      <c r="C3" s="23"/>
      <c r="D3" s="4">
        <v>25.38363</v>
      </c>
      <c r="E3" s="4">
        <v>9.7797199999999993</v>
      </c>
      <c r="F3" s="7">
        <f>(E3-D3)/D3</f>
        <v>-0.61472334729114786</v>
      </c>
      <c r="G3" s="4">
        <v>2.0298099999999999</v>
      </c>
      <c r="H3" s="24">
        <v>37.362760000000002</v>
      </c>
      <c r="I3" s="11">
        <f>(H3-G3)/G3</f>
        <v>17.407023317453362</v>
      </c>
    </row>
    <row r="4" spans="2:11" ht="15" x14ac:dyDescent="0.3">
      <c r="B4" s="2" t="s">
        <v>1</v>
      </c>
      <c r="C4" s="23"/>
      <c r="D4" s="4">
        <v>3.13442</v>
      </c>
      <c r="E4" s="4">
        <v>2.2401</v>
      </c>
      <c r="F4" s="7">
        <f t="shared" ref="F4:F54" si="0">(E4-D4)/D4</f>
        <v>-0.28532232438537275</v>
      </c>
      <c r="G4" s="4">
        <v>0.61009999999999998</v>
      </c>
      <c r="H4" s="24">
        <v>9.6819999999999989E-2</v>
      </c>
      <c r="I4" s="11">
        <f t="shared" ref="I4:I54" si="1">(H4-G4)/G4</f>
        <v>-0.84130470414686109</v>
      </c>
    </row>
    <row r="5" spans="2:11" ht="15" x14ac:dyDescent="0.25">
      <c r="B5" s="2" t="s">
        <v>2</v>
      </c>
      <c r="C5" s="23"/>
      <c r="D5" s="4">
        <v>1.6886199999999998</v>
      </c>
      <c r="E5" s="4">
        <v>1.79359</v>
      </c>
      <c r="F5" s="7">
        <f t="shared" si="0"/>
        <v>6.2163186507325649E-2</v>
      </c>
      <c r="G5" s="4">
        <v>1.79359</v>
      </c>
      <c r="H5" s="24">
        <v>1.4002600000000001</v>
      </c>
      <c r="I5" s="11">
        <f t="shared" si="1"/>
        <v>-0.21929760982164259</v>
      </c>
    </row>
    <row r="6" spans="2:11" ht="15" x14ac:dyDescent="0.3">
      <c r="B6" s="2" t="s">
        <v>3</v>
      </c>
      <c r="C6" s="23"/>
      <c r="D6" s="4">
        <v>8.4581499999999998</v>
      </c>
      <c r="E6" s="4">
        <v>14.070530000000002</v>
      </c>
      <c r="F6" s="7">
        <f t="shared" si="0"/>
        <v>0.66354699313679721</v>
      </c>
      <c r="G6" s="4">
        <v>2.9529200000000002</v>
      </c>
      <c r="H6" s="24">
        <v>6.9084700000000003</v>
      </c>
      <c r="I6" s="11">
        <f t="shared" si="1"/>
        <v>1.339538490714276</v>
      </c>
    </row>
    <row r="7" spans="2:11" ht="15" x14ac:dyDescent="0.25">
      <c r="B7" s="2" t="s">
        <v>4</v>
      </c>
      <c r="C7" s="23"/>
      <c r="D7" s="4">
        <v>0.29531999999999997</v>
      </c>
      <c r="E7" s="4">
        <v>0.14856999999999998</v>
      </c>
      <c r="F7" s="7">
        <f t="shared" si="0"/>
        <v>-0.49691859677637817</v>
      </c>
      <c r="G7" s="4">
        <v>0.13781000000000002</v>
      </c>
      <c r="H7" s="24">
        <v>1.9359999999999999E-2</v>
      </c>
      <c r="I7" s="11">
        <f t="shared" si="1"/>
        <v>-0.8595167259270009</v>
      </c>
    </row>
    <row r="8" spans="2:11" ht="15" x14ac:dyDescent="0.25">
      <c r="B8" s="2" t="s">
        <v>5</v>
      </c>
      <c r="C8" s="23"/>
      <c r="D8" s="4">
        <v>17.35239</v>
      </c>
      <c r="E8" s="4">
        <v>3.58535</v>
      </c>
      <c r="F8" s="7">
        <f t="shared" si="0"/>
        <v>-0.79338004735947032</v>
      </c>
      <c r="G8" s="4">
        <v>0.4138</v>
      </c>
      <c r="H8" s="24">
        <v>4.8381000000000007</v>
      </c>
      <c r="I8" s="11">
        <f t="shared" si="1"/>
        <v>10.691880135331079</v>
      </c>
    </row>
    <row r="9" spans="2:11" ht="15" x14ac:dyDescent="0.25">
      <c r="B9" s="2" t="s">
        <v>51</v>
      </c>
      <c r="C9" s="23"/>
      <c r="D9" s="4">
        <v>0</v>
      </c>
      <c r="E9" s="4">
        <v>0</v>
      </c>
      <c r="F9" s="8" t="s">
        <v>58</v>
      </c>
      <c r="G9" s="4">
        <v>0</v>
      </c>
      <c r="H9" s="24">
        <v>4.8000000000000001E-2</v>
      </c>
      <c r="I9" s="12" t="s">
        <v>58</v>
      </c>
    </row>
    <row r="10" spans="2:11" ht="15" x14ac:dyDescent="0.3">
      <c r="B10" s="2" t="s">
        <v>6</v>
      </c>
      <c r="C10" s="23"/>
      <c r="D10" s="4">
        <v>27930.187409999999</v>
      </c>
      <c r="E10" s="4">
        <v>26211.455030000001</v>
      </c>
      <c r="F10" s="7">
        <f t="shared" si="0"/>
        <v>-6.1536729230274714E-2</v>
      </c>
      <c r="G10" s="4">
        <v>16975.545269999999</v>
      </c>
      <c r="H10" s="24">
        <v>12906.74029</v>
      </c>
      <c r="I10" s="11">
        <f t="shared" si="1"/>
        <v>-0.23968626134151857</v>
      </c>
    </row>
    <row r="11" spans="2:11" ht="15" x14ac:dyDescent="0.25">
      <c r="B11" s="2" t="s">
        <v>7</v>
      </c>
      <c r="C11" s="23"/>
      <c r="D11" s="4">
        <v>15.16577</v>
      </c>
      <c r="E11" s="4">
        <v>13.74774</v>
      </c>
      <c r="F11" s="7">
        <f t="shared" si="0"/>
        <v>-9.3502011437599272E-2</v>
      </c>
      <c r="G11" s="4">
        <v>10.87457</v>
      </c>
      <c r="H11" s="24">
        <v>16.965330000000002</v>
      </c>
      <c r="I11" s="11">
        <f t="shared" si="1"/>
        <v>0.56009203122514284</v>
      </c>
    </row>
    <row r="12" spans="2:11" ht="15" x14ac:dyDescent="0.3">
      <c r="B12" s="2" t="s">
        <v>8</v>
      </c>
      <c r="C12" s="23"/>
      <c r="D12" s="4">
        <v>11.448469999999999</v>
      </c>
      <c r="E12" s="4">
        <v>8.7429799999999993</v>
      </c>
      <c r="F12" s="7">
        <f t="shared" si="0"/>
        <v>-0.23631891423046045</v>
      </c>
      <c r="G12" s="4">
        <v>3.7999999999999999E-2</v>
      </c>
      <c r="H12" s="24">
        <v>5.53817</v>
      </c>
      <c r="I12" s="11">
        <f t="shared" si="1"/>
        <v>144.74131578947367</v>
      </c>
    </row>
    <row r="13" spans="2:11" ht="15" x14ac:dyDescent="0.3">
      <c r="B13" s="2" t="s">
        <v>9</v>
      </c>
      <c r="C13" s="23"/>
      <c r="D13" s="4">
        <v>0.69944000000000006</v>
      </c>
      <c r="E13" s="4">
        <v>0.22581999999999999</v>
      </c>
      <c r="F13" s="7">
        <f t="shared" si="0"/>
        <v>-0.67714171337069651</v>
      </c>
      <c r="G13" s="4">
        <v>0.22158</v>
      </c>
      <c r="H13" s="24">
        <v>2.869E-2</v>
      </c>
      <c r="I13" s="11">
        <f t="shared" si="1"/>
        <v>-0.87052080512681651</v>
      </c>
    </row>
    <row r="14" spans="2:11" ht="15" x14ac:dyDescent="0.3">
      <c r="B14" s="2" t="s">
        <v>10</v>
      </c>
      <c r="C14" s="23"/>
      <c r="D14" s="4">
        <v>316.67689000000001</v>
      </c>
      <c r="E14" s="4">
        <v>223.54960999999997</v>
      </c>
      <c r="F14" s="7">
        <f t="shared" si="0"/>
        <v>-0.29407665333583399</v>
      </c>
      <c r="G14" s="4">
        <v>178.65477999999999</v>
      </c>
      <c r="H14" s="24">
        <v>426.76701000000003</v>
      </c>
      <c r="I14" s="11">
        <f t="shared" si="1"/>
        <v>1.3887802498203521</v>
      </c>
    </row>
    <row r="15" spans="2:11" ht="15" x14ac:dyDescent="0.25">
      <c r="B15" s="2" t="s">
        <v>11</v>
      </c>
      <c r="C15" s="23"/>
      <c r="D15" s="4">
        <v>5329.7395299999998</v>
      </c>
      <c r="E15" s="4">
        <v>3708.0649500000004</v>
      </c>
      <c r="F15" s="7">
        <f t="shared" si="0"/>
        <v>-0.30426901181041383</v>
      </c>
      <c r="G15" s="4">
        <v>2037.5628899999999</v>
      </c>
      <c r="H15" s="24">
        <v>2854.4609599999999</v>
      </c>
      <c r="I15" s="11">
        <f t="shared" si="1"/>
        <v>0.40091919322303715</v>
      </c>
    </row>
    <row r="16" spans="2:11" ht="15" x14ac:dyDescent="0.3">
      <c r="B16" s="2" t="s">
        <v>12</v>
      </c>
      <c r="C16" s="23"/>
      <c r="D16" s="4">
        <v>119.65277999999999</v>
      </c>
      <c r="E16" s="4">
        <v>57.758510000000001</v>
      </c>
      <c r="F16" s="7">
        <f t="shared" si="0"/>
        <v>-0.5172823397834968</v>
      </c>
      <c r="G16" s="4">
        <v>27.75009</v>
      </c>
      <c r="H16" s="24">
        <v>64.677109999999999</v>
      </c>
      <c r="I16" s="11">
        <f t="shared" si="1"/>
        <v>1.3306991076425336</v>
      </c>
    </row>
    <row r="17" spans="2:9" ht="15" x14ac:dyDescent="0.25">
      <c r="B17" s="2" t="s">
        <v>13</v>
      </c>
      <c r="C17" s="23"/>
      <c r="D17" s="4">
        <v>5.1123700000000003</v>
      </c>
      <c r="E17" s="4">
        <v>7.5691099999999993</v>
      </c>
      <c r="F17" s="7">
        <f t="shared" si="0"/>
        <v>0.48054816063782529</v>
      </c>
      <c r="G17" s="4">
        <v>5.1139099999999997</v>
      </c>
      <c r="H17" s="24">
        <v>4.7938599999999996</v>
      </c>
      <c r="I17" s="11">
        <f t="shared" si="1"/>
        <v>-6.258420660512215E-2</v>
      </c>
    </row>
    <row r="18" spans="2:9" ht="15" x14ac:dyDescent="0.25">
      <c r="B18" s="2" t="s">
        <v>14</v>
      </c>
      <c r="C18" s="23"/>
      <c r="D18" s="4">
        <v>4.7679600000000004</v>
      </c>
      <c r="E18" s="4">
        <v>0.95584000000000002</v>
      </c>
      <c r="F18" s="7">
        <f t="shared" si="0"/>
        <v>-0.79952851953455983</v>
      </c>
      <c r="G18" s="4">
        <v>0.95584000000000002</v>
      </c>
      <c r="H18" s="24">
        <v>5.6770000000000001E-2</v>
      </c>
      <c r="I18" s="11">
        <f t="shared" si="1"/>
        <v>-0.94060721459658525</v>
      </c>
    </row>
    <row r="19" spans="2:9" ht="15" x14ac:dyDescent="0.25">
      <c r="B19" s="2" t="s">
        <v>15</v>
      </c>
      <c r="C19" s="23"/>
      <c r="D19" s="4">
        <v>26.261369999999999</v>
      </c>
      <c r="E19" s="4">
        <v>118.31028999999999</v>
      </c>
      <c r="F19" s="7">
        <f t="shared" si="0"/>
        <v>3.5051073116139788</v>
      </c>
      <c r="G19" s="4">
        <v>55.458150000000003</v>
      </c>
      <c r="H19" s="24">
        <v>35.302289999999999</v>
      </c>
      <c r="I19" s="11">
        <f t="shared" si="1"/>
        <v>-0.36344270409308643</v>
      </c>
    </row>
    <row r="20" spans="2:9" ht="15" x14ac:dyDescent="0.25">
      <c r="B20" s="2" t="s">
        <v>16</v>
      </c>
      <c r="C20" s="23"/>
      <c r="D20" s="4">
        <v>2.6765500000000002</v>
      </c>
      <c r="E20" s="4">
        <v>20.252230000000001</v>
      </c>
      <c r="F20" s="7">
        <f t="shared" si="0"/>
        <v>6.5665427509293686</v>
      </c>
      <c r="G20" s="4">
        <v>1.8527199999999999</v>
      </c>
      <c r="H20" s="24">
        <v>2.5119199999999999</v>
      </c>
      <c r="I20" s="11">
        <f t="shared" si="1"/>
        <v>0.35580120039725377</v>
      </c>
    </row>
    <row r="21" spans="2:9" ht="15" x14ac:dyDescent="0.3">
      <c r="B21" s="2" t="s">
        <v>17</v>
      </c>
      <c r="C21" s="23"/>
      <c r="D21" s="4">
        <v>89.13843</v>
      </c>
      <c r="E21" s="4">
        <v>200.56711999999999</v>
      </c>
      <c r="F21" s="7">
        <f t="shared" si="0"/>
        <v>1.2500634126044174</v>
      </c>
      <c r="G21" s="4">
        <v>73.425989999999999</v>
      </c>
      <c r="H21" s="24">
        <v>190.87128000000001</v>
      </c>
      <c r="I21" s="11">
        <f t="shared" si="1"/>
        <v>1.5995057063581986</v>
      </c>
    </row>
    <row r="22" spans="2:9" ht="15" x14ac:dyDescent="0.3">
      <c r="B22" s="2" t="s">
        <v>52</v>
      </c>
      <c r="C22" s="23"/>
      <c r="D22" s="4">
        <v>0</v>
      </c>
      <c r="E22" s="4">
        <v>0</v>
      </c>
      <c r="F22" s="8" t="s">
        <v>58</v>
      </c>
      <c r="G22" s="4">
        <v>0</v>
      </c>
      <c r="H22" s="24">
        <v>0.6176799999999999</v>
      </c>
      <c r="I22" s="12" t="s">
        <v>58</v>
      </c>
    </row>
    <row r="23" spans="2:9" ht="15" x14ac:dyDescent="0.25">
      <c r="B23" s="2" t="s">
        <v>18</v>
      </c>
      <c r="C23" s="23"/>
      <c r="D23" s="4">
        <v>10.67273</v>
      </c>
      <c r="E23" s="4">
        <v>6.6433800000000005</v>
      </c>
      <c r="F23" s="7">
        <f t="shared" si="0"/>
        <v>-0.37753695633638246</v>
      </c>
      <c r="G23" s="4">
        <v>3.8719299999999999</v>
      </c>
      <c r="H23" s="24">
        <v>15.770430000000001</v>
      </c>
      <c r="I23" s="11">
        <f t="shared" si="1"/>
        <v>3.0730152662883889</v>
      </c>
    </row>
    <row r="24" spans="2:9" ht="15" x14ac:dyDescent="0.25">
      <c r="B24" s="2" t="s">
        <v>19</v>
      </c>
      <c r="C24" s="23"/>
      <c r="D24" s="4">
        <v>100.51652</v>
      </c>
      <c r="E24" s="4">
        <v>338.13254000000001</v>
      </c>
      <c r="F24" s="7">
        <f t="shared" si="0"/>
        <v>2.3639499258430354</v>
      </c>
      <c r="G24" s="4">
        <v>150.54427999999999</v>
      </c>
      <c r="H24" s="24">
        <v>248.89061999999998</v>
      </c>
      <c r="I24" s="11">
        <f t="shared" si="1"/>
        <v>0.65327184799050486</v>
      </c>
    </row>
    <row r="25" spans="2:9" ht="15" x14ac:dyDescent="0.25">
      <c r="B25" s="2" t="s">
        <v>20</v>
      </c>
      <c r="C25" s="23"/>
      <c r="D25" s="4">
        <v>0.76187000000000005</v>
      </c>
      <c r="E25" s="4">
        <v>0.64373000000000002</v>
      </c>
      <c r="F25" s="7">
        <f t="shared" si="0"/>
        <v>-0.15506582487826009</v>
      </c>
      <c r="G25" s="4">
        <v>0.64373000000000002</v>
      </c>
      <c r="H25" s="24">
        <v>1.0642100000000001</v>
      </c>
      <c r="I25" s="11">
        <f t="shared" si="1"/>
        <v>0.65319310891212168</v>
      </c>
    </row>
    <row r="26" spans="2:9" ht="15" x14ac:dyDescent="0.25">
      <c r="B26" s="2" t="s">
        <v>21</v>
      </c>
      <c r="C26" s="23"/>
      <c r="D26" s="4">
        <v>28.328679999999999</v>
      </c>
      <c r="E26" s="4">
        <v>23.821249999999999</v>
      </c>
      <c r="F26" s="7">
        <f t="shared" si="0"/>
        <v>-0.15911189649500082</v>
      </c>
      <c r="G26" s="4">
        <v>20.706250000000001</v>
      </c>
      <c r="H26" s="24">
        <v>1.16483</v>
      </c>
      <c r="I26" s="11">
        <f t="shared" si="1"/>
        <v>-0.94374500452761856</v>
      </c>
    </row>
    <row r="27" spans="2:9" ht="15" x14ac:dyDescent="0.3">
      <c r="B27" s="2" t="s">
        <v>22</v>
      </c>
      <c r="C27" s="23"/>
      <c r="D27" s="4">
        <v>26.770349999999997</v>
      </c>
      <c r="E27" s="4">
        <v>61.675179999999997</v>
      </c>
      <c r="F27" s="7">
        <f t="shared" si="0"/>
        <v>1.3038615483174485</v>
      </c>
      <c r="G27" s="4">
        <v>26.96828</v>
      </c>
      <c r="H27" s="24">
        <v>73.05680000000001</v>
      </c>
      <c r="I27" s="11">
        <f t="shared" si="1"/>
        <v>1.7089899689561221</v>
      </c>
    </row>
    <row r="28" spans="2:9" ht="15" x14ac:dyDescent="0.25">
      <c r="B28" s="2" t="s">
        <v>23</v>
      </c>
      <c r="C28" s="23"/>
      <c r="D28" s="4">
        <v>0</v>
      </c>
      <c r="E28" s="4">
        <v>9.5000000000000001E-2</v>
      </c>
      <c r="F28" s="8" t="s">
        <v>58</v>
      </c>
      <c r="G28" s="5">
        <v>0</v>
      </c>
      <c r="H28" s="25">
        <v>0</v>
      </c>
      <c r="I28" s="12" t="s">
        <v>58</v>
      </c>
    </row>
    <row r="29" spans="2:9" ht="15" x14ac:dyDescent="0.3">
      <c r="B29" s="2" t="s">
        <v>24</v>
      </c>
      <c r="C29" s="23"/>
      <c r="D29" s="4">
        <v>0</v>
      </c>
      <c r="E29" s="4">
        <v>6.03</v>
      </c>
      <c r="F29" s="8" t="s">
        <v>58</v>
      </c>
      <c r="G29" s="4">
        <v>0</v>
      </c>
      <c r="H29" s="24">
        <v>8.1</v>
      </c>
      <c r="I29" s="12" t="s">
        <v>58</v>
      </c>
    </row>
    <row r="30" spans="2:9" ht="15" x14ac:dyDescent="0.3">
      <c r="B30" s="2" t="s">
        <v>25</v>
      </c>
      <c r="C30" s="23"/>
      <c r="D30" s="4">
        <v>13708.00145</v>
      </c>
      <c r="E30" s="4">
        <v>19226.86</v>
      </c>
      <c r="F30" s="7">
        <f t="shared" si="0"/>
        <v>0.40260125227809929</v>
      </c>
      <c r="G30" s="4">
        <v>11704.078869999999</v>
      </c>
      <c r="H30" s="24">
        <v>14628.99402</v>
      </c>
      <c r="I30" s="11">
        <f t="shared" si="1"/>
        <v>0.24990562542236192</v>
      </c>
    </row>
    <row r="31" spans="2:9" ht="15" x14ac:dyDescent="0.25">
      <c r="B31" s="2" t="s">
        <v>26</v>
      </c>
      <c r="C31" s="23"/>
      <c r="D31" s="4">
        <v>0.13125000000000001</v>
      </c>
      <c r="E31" s="4">
        <v>0.12994</v>
      </c>
      <c r="F31" s="7">
        <f t="shared" si="0"/>
        <v>-9.9809523809524237E-3</v>
      </c>
      <c r="G31" s="4">
        <v>0.11433</v>
      </c>
      <c r="H31" s="24">
        <v>20.46547</v>
      </c>
      <c r="I31" s="11">
        <f t="shared" si="1"/>
        <v>178.00349864427534</v>
      </c>
    </row>
    <row r="32" spans="2:9" ht="15" x14ac:dyDescent="0.3">
      <c r="B32" s="2" t="s">
        <v>27</v>
      </c>
      <c r="C32" s="23"/>
      <c r="D32" s="4">
        <v>26.167180000000002</v>
      </c>
      <c r="E32" s="4">
        <v>41.739559999999997</v>
      </c>
      <c r="F32" s="7">
        <f t="shared" si="0"/>
        <v>0.59511112775621955</v>
      </c>
      <c r="G32" s="4">
        <v>20.695419999999999</v>
      </c>
      <c r="H32" s="24">
        <v>10.20589</v>
      </c>
      <c r="I32" s="11">
        <f t="shared" si="1"/>
        <v>-0.50685272393602054</v>
      </c>
    </row>
    <row r="33" spans="2:9" ht="15" x14ac:dyDescent="0.3">
      <c r="B33" s="2" t="s">
        <v>28</v>
      </c>
      <c r="C33" s="23"/>
      <c r="D33" s="4">
        <v>4.5738100000000008</v>
      </c>
      <c r="E33" s="4">
        <v>3.50169</v>
      </c>
      <c r="F33" s="7">
        <f t="shared" si="0"/>
        <v>-0.23440414009327032</v>
      </c>
      <c r="G33" s="4">
        <v>1.2384600000000001</v>
      </c>
      <c r="H33" s="24">
        <v>3.0896699999999999</v>
      </c>
      <c r="I33" s="11">
        <f t="shared" si="1"/>
        <v>1.4947676953635964</v>
      </c>
    </row>
    <row r="34" spans="2:9" ht="15" x14ac:dyDescent="0.25">
      <c r="B34" s="2" t="s">
        <v>29</v>
      </c>
      <c r="C34" s="23"/>
      <c r="D34" s="4">
        <v>0.25639999999999996</v>
      </c>
      <c r="E34" s="4">
        <v>0.12365999999999999</v>
      </c>
      <c r="F34" s="7">
        <f t="shared" si="0"/>
        <v>-0.51770670826833065</v>
      </c>
      <c r="G34" s="5">
        <v>0</v>
      </c>
      <c r="H34" s="25">
        <v>0</v>
      </c>
      <c r="I34" s="12" t="s">
        <v>58</v>
      </c>
    </row>
    <row r="35" spans="2:9" ht="15" x14ac:dyDescent="0.25">
      <c r="B35" s="2" t="s">
        <v>30</v>
      </c>
      <c r="C35" s="23"/>
      <c r="D35" s="4">
        <v>6375.2274299999999</v>
      </c>
      <c r="E35" s="4">
        <v>7639.0947100000003</v>
      </c>
      <c r="F35" s="7">
        <f t="shared" si="0"/>
        <v>0.19824661847397032</v>
      </c>
      <c r="G35" s="4">
        <v>5307.3549499999999</v>
      </c>
      <c r="H35" s="24">
        <v>4010.7622099999999</v>
      </c>
      <c r="I35" s="11">
        <f t="shared" si="1"/>
        <v>-0.24430111651002354</v>
      </c>
    </row>
    <row r="36" spans="2:9" ht="15" x14ac:dyDescent="0.3">
      <c r="B36" s="2" t="s">
        <v>31</v>
      </c>
      <c r="C36" s="23"/>
      <c r="D36" s="4">
        <v>613.29465000000005</v>
      </c>
      <c r="E36" s="4">
        <v>2217.79918</v>
      </c>
      <c r="F36" s="7">
        <f t="shared" si="0"/>
        <v>2.6162050003208082</v>
      </c>
      <c r="G36" s="4">
        <v>1857.04053</v>
      </c>
      <c r="H36" s="24">
        <v>57.26585</v>
      </c>
      <c r="I36" s="11">
        <f t="shared" si="1"/>
        <v>-0.96916284320407375</v>
      </c>
    </row>
    <row r="37" spans="2:9" ht="15" x14ac:dyDescent="0.3">
      <c r="B37" s="2" t="s">
        <v>32</v>
      </c>
      <c r="C37" s="23"/>
      <c r="D37" s="4">
        <v>1.3624499999999999</v>
      </c>
      <c r="E37" s="4">
        <v>7.7938700000000001</v>
      </c>
      <c r="F37" s="7">
        <f t="shared" si="0"/>
        <v>4.7204814855591035</v>
      </c>
      <c r="G37" s="4">
        <v>0.51236999999999999</v>
      </c>
      <c r="H37" s="24">
        <v>54.049050000000001</v>
      </c>
      <c r="I37" s="11">
        <f t="shared" si="1"/>
        <v>104.48831898823117</v>
      </c>
    </row>
    <row r="38" spans="2:9" ht="15" x14ac:dyDescent="0.3">
      <c r="B38" s="2" t="s">
        <v>33</v>
      </c>
      <c r="C38" s="23"/>
      <c r="D38" s="4">
        <v>7.4099999999999999E-3</v>
      </c>
      <c r="E38" s="4">
        <v>1.97279</v>
      </c>
      <c r="F38" s="7">
        <f t="shared" si="0"/>
        <v>265.23346828609988</v>
      </c>
      <c r="G38" s="4">
        <v>1.87032</v>
      </c>
      <c r="H38" s="24">
        <v>2.2749099999999998</v>
      </c>
      <c r="I38" s="11">
        <f t="shared" si="1"/>
        <v>0.21632127122631409</v>
      </c>
    </row>
    <row r="39" spans="2:9" ht="15" x14ac:dyDescent="0.3">
      <c r="B39" s="2" t="s">
        <v>34</v>
      </c>
      <c r="C39" s="23"/>
      <c r="D39" s="4">
        <v>8.0160699999999991</v>
      </c>
      <c r="E39" s="4">
        <v>18.329639999999998</v>
      </c>
      <c r="F39" s="7">
        <f t="shared" si="0"/>
        <v>1.2866117686098051</v>
      </c>
      <c r="G39" s="4">
        <v>13.22024</v>
      </c>
      <c r="H39" s="24">
        <v>10.844889999999999</v>
      </c>
      <c r="I39" s="11">
        <f t="shared" si="1"/>
        <v>-0.17967525551729779</v>
      </c>
    </row>
    <row r="40" spans="2:9" ht="15" x14ac:dyDescent="0.3">
      <c r="B40" s="2" t="s">
        <v>35</v>
      </c>
      <c r="C40" s="23"/>
      <c r="D40" s="4">
        <v>139.8476</v>
      </c>
      <c r="E40" s="4">
        <v>202.88234</v>
      </c>
      <c r="F40" s="7">
        <f t="shared" si="0"/>
        <v>0.45073880424118828</v>
      </c>
      <c r="G40" s="4">
        <v>101.44266999999999</v>
      </c>
      <c r="H40" s="24">
        <v>139.7809</v>
      </c>
      <c r="I40" s="11">
        <f t="shared" si="1"/>
        <v>0.3779300170234085</v>
      </c>
    </row>
    <row r="41" spans="2:9" ht="15" x14ac:dyDescent="0.3">
      <c r="B41" s="2" t="s">
        <v>36</v>
      </c>
      <c r="C41" s="23"/>
      <c r="D41" s="4">
        <v>0</v>
      </c>
      <c r="E41" s="4">
        <v>0.12936</v>
      </c>
      <c r="F41" s="8" t="s">
        <v>58</v>
      </c>
      <c r="G41" s="4">
        <v>0.12936</v>
      </c>
      <c r="H41" s="24">
        <v>0.17749999999999999</v>
      </c>
      <c r="I41" s="11">
        <f t="shared" si="1"/>
        <v>0.37213976499690776</v>
      </c>
    </row>
    <row r="42" spans="2:9" ht="15" x14ac:dyDescent="0.3">
      <c r="B42" s="2" t="s">
        <v>37</v>
      </c>
      <c r="C42" s="23"/>
      <c r="D42" s="4">
        <v>4.7289300000000001</v>
      </c>
      <c r="E42" s="4">
        <v>3.14453</v>
      </c>
      <c r="F42" s="7">
        <f t="shared" si="0"/>
        <v>-0.33504407973896844</v>
      </c>
      <c r="G42" s="4">
        <v>2.1362800000000002</v>
      </c>
      <c r="H42" s="24">
        <v>2.5419699999999996</v>
      </c>
      <c r="I42" s="11">
        <f t="shared" si="1"/>
        <v>0.18990488138259001</v>
      </c>
    </row>
    <row r="43" spans="2:9" ht="15" x14ac:dyDescent="0.3">
      <c r="B43" s="2" t="s">
        <v>38</v>
      </c>
      <c r="C43" s="23"/>
      <c r="D43" s="4">
        <v>102.17909</v>
      </c>
      <c r="E43" s="4">
        <v>99.999119999999991</v>
      </c>
      <c r="F43" s="7">
        <f t="shared" si="0"/>
        <v>-2.133479560250548E-2</v>
      </c>
      <c r="G43" s="4">
        <v>64.87097</v>
      </c>
      <c r="H43" s="24">
        <v>97.686350000000004</v>
      </c>
      <c r="I43" s="11">
        <f t="shared" si="1"/>
        <v>0.50585616339635442</v>
      </c>
    </row>
    <row r="44" spans="2:9" ht="15" x14ac:dyDescent="0.3">
      <c r="B44" s="2" t="s">
        <v>39</v>
      </c>
      <c r="C44" s="23"/>
      <c r="D44" s="4">
        <v>14.362399999999999</v>
      </c>
      <c r="E44" s="4">
        <v>5.1059999999999999</v>
      </c>
      <c r="F44" s="7">
        <f t="shared" si="0"/>
        <v>-0.64448838634211547</v>
      </c>
      <c r="G44" s="4">
        <v>0.48599999999999999</v>
      </c>
      <c r="H44" s="24">
        <v>1.106E-2</v>
      </c>
      <c r="I44" s="11">
        <f t="shared" si="1"/>
        <v>-0.97724279835390948</v>
      </c>
    </row>
    <row r="45" spans="2:9" ht="15" x14ac:dyDescent="0.3">
      <c r="B45" s="2" t="s">
        <v>40</v>
      </c>
      <c r="C45" s="23"/>
      <c r="D45" s="4">
        <v>0</v>
      </c>
      <c r="E45" s="4">
        <v>1.73</v>
      </c>
      <c r="F45" s="8" t="s">
        <v>58</v>
      </c>
      <c r="G45" s="5">
        <v>0</v>
      </c>
      <c r="H45" s="25">
        <v>0</v>
      </c>
      <c r="I45" s="12" t="s">
        <v>58</v>
      </c>
    </row>
    <row r="46" spans="2:9" ht="15" x14ac:dyDescent="0.3">
      <c r="B46" s="2" t="s">
        <v>41</v>
      </c>
      <c r="C46" s="23"/>
      <c r="D46" s="4">
        <v>54.386809999999997</v>
      </c>
      <c r="E46" s="4">
        <v>42.527329999999999</v>
      </c>
      <c r="F46" s="7">
        <f t="shared" si="0"/>
        <v>-0.21805801811137662</v>
      </c>
      <c r="G46" s="4">
        <v>26.93402</v>
      </c>
      <c r="H46" s="24">
        <v>50.531269999999999</v>
      </c>
      <c r="I46" s="11">
        <f t="shared" si="1"/>
        <v>0.87611318325300114</v>
      </c>
    </row>
    <row r="47" spans="2:9" ht="15" x14ac:dyDescent="0.3">
      <c r="B47" s="2" t="s">
        <v>42</v>
      </c>
      <c r="C47" s="23"/>
      <c r="D47" s="4">
        <v>1195.0640800000001</v>
      </c>
      <c r="E47" s="4">
        <v>780.81690000000003</v>
      </c>
      <c r="F47" s="7">
        <f t="shared" si="0"/>
        <v>-0.34663177224772751</v>
      </c>
      <c r="G47" s="4">
        <v>467.46388000000002</v>
      </c>
      <c r="H47" s="24">
        <v>563.59586999999999</v>
      </c>
      <c r="I47" s="11">
        <f t="shared" si="1"/>
        <v>0.20564581374714977</v>
      </c>
    </row>
    <row r="48" spans="2:9" ht="15" x14ac:dyDescent="0.3">
      <c r="B48" s="2" t="s">
        <v>43</v>
      </c>
      <c r="C48" s="23"/>
      <c r="D48" s="4">
        <v>178.82301999999999</v>
      </c>
      <c r="E48" s="4">
        <v>203.01697000000001</v>
      </c>
      <c r="F48" s="7">
        <f t="shared" si="0"/>
        <v>0.13529550054573528</v>
      </c>
      <c r="G48" s="4">
        <v>162.45391000000001</v>
      </c>
      <c r="H48" s="24">
        <v>144.88389000000001</v>
      </c>
      <c r="I48" s="11">
        <f t="shared" si="1"/>
        <v>-0.10815387576697907</v>
      </c>
    </row>
    <row r="49" spans="2:9" ht="15" x14ac:dyDescent="0.3">
      <c r="B49" s="2" t="s">
        <v>44</v>
      </c>
      <c r="C49" s="23"/>
      <c r="D49" s="4">
        <v>0.5757000000000001</v>
      </c>
      <c r="E49" s="4">
        <v>0.96820000000000006</v>
      </c>
      <c r="F49" s="7">
        <f t="shared" si="0"/>
        <v>0.6817787041862079</v>
      </c>
      <c r="G49" s="4">
        <v>0.69589000000000001</v>
      </c>
      <c r="H49" s="24">
        <v>0.105</v>
      </c>
      <c r="I49" s="11">
        <f t="shared" si="1"/>
        <v>-0.84911408412249068</v>
      </c>
    </row>
    <row r="50" spans="2:9" ht="15" x14ac:dyDescent="0.3">
      <c r="B50" s="2" t="s">
        <v>45</v>
      </c>
      <c r="C50" s="23"/>
      <c r="D50" s="4">
        <v>2946.0530800000001</v>
      </c>
      <c r="E50" s="4">
        <v>1533.18741</v>
      </c>
      <c r="F50" s="7">
        <f t="shared" si="0"/>
        <v>-0.47957916291175584</v>
      </c>
      <c r="G50" s="4">
        <v>850.91880000000003</v>
      </c>
      <c r="H50" s="24">
        <v>1113.08609</v>
      </c>
      <c r="I50" s="11">
        <f t="shared" si="1"/>
        <v>0.3080990689123333</v>
      </c>
    </row>
    <row r="51" spans="2:9" ht="15" x14ac:dyDescent="0.3">
      <c r="B51" s="2" t="s">
        <v>46</v>
      </c>
      <c r="C51" s="23"/>
      <c r="D51" s="4">
        <v>376.83229</v>
      </c>
      <c r="E51" s="4">
        <v>217.30582999999999</v>
      </c>
      <c r="F51" s="7">
        <f t="shared" si="0"/>
        <v>-0.42333543126041567</v>
      </c>
      <c r="G51" s="4">
        <v>45.419089999999997</v>
      </c>
      <c r="H51" s="24">
        <v>3.72173</v>
      </c>
      <c r="I51" s="11">
        <f t="shared" si="1"/>
        <v>-0.91805802361958377</v>
      </c>
    </row>
    <row r="52" spans="2:9" ht="15" x14ac:dyDescent="0.3">
      <c r="B52" s="2" t="s">
        <v>47</v>
      </c>
      <c r="C52" s="23"/>
      <c r="D52" s="4">
        <v>4.0950300000000004</v>
      </c>
      <c r="E52" s="4">
        <v>3.6857800000000003</v>
      </c>
      <c r="F52" s="7">
        <f t="shared" si="0"/>
        <v>-9.9938217790834269E-2</v>
      </c>
      <c r="G52" s="4">
        <v>1.7646099999999998</v>
      </c>
      <c r="H52" s="24">
        <v>2.7494099999999997</v>
      </c>
      <c r="I52" s="11">
        <f t="shared" si="1"/>
        <v>0.55808365587863606</v>
      </c>
    </row>
    <row r="53" spans="2:9" ht="15.6" thickBot="1" x14ac:dyDescent="0.35">
      <c r="B53" s="3" t="s">
        <v>48</v>
      </c>
      <c r="C53" s="26"/>
      <c r="D53" s="6">
        <v>2.1987399999999999</v>
      </c>
      <c r="E53" s="6">
        <v>6.5565100000000003</v>
      </c>
      <c r="F53" s="9">
        <f t="shared" si="0"/>
        <v>1.9819396563486362</v>
      </c>
      <c r="G53" s="6">
        <v>3.15978</v>
      </c>
      <c r="H53" s="27">
        <v>32.994059999999998</v>
      </c>
      <c r="I53" s="13">
        <f t="shared" si="1"/>
        <v>9.4418851945388589</v>
      </c>
    </row>
    <row r="54" spans="2:9" s="28" customFormat="1" ht="36" customHeight="1" x14ac:dyDescent="0.3">
      <c r="B54" s="34" t="s">
        <v>72</v>
      </c>
      <c r="C54" s="35"/>
      <c r="D54" s="18">
        <f>SUM(D3:D53)</f>
        <v>59831.074519999973</v>
      </c>
      <c r="E54" s="18">
        <f>SUM(E3:E53)</f>
        <v>63298.259489999982</v>
      </c>
      <c r="F54" s="29">
        <f t="shared" si="0"/>
        <v>5.7949568812123195E-2</v>
      </c>
      <c r="G54" s="18">
        <f>SUM(G3:G53)</f>
        <v>40212.127039999999</v>
      </c>
      <c r="H54" s="18">
        <f>SUM(H3:H53)</f>
        <v>37857.869079999982</v>
      </c>
      <c r="I54" s="30">
        <f t="shared" si="1"/>
        <v>-5.8545969420075152E-2</v>
      </c>
    </row>
    <row r="55" spans="2:9" s="28" customFormat="1" ht="36" customHeight="1" x14ac:dyDescent="0.3">
      <c r="B55" s="41" t="s">
        <v>69</v>
      </c>
      <c r="C55" s="42"/>
      <c r="D55" s="16">
        <v>17045360.343710002</v>
      </c>
      <c r="E55" s="17">
        <v>17642156.545540001</v>
      </c>
      <c r="F55" s="19">
        <f t="shared" ref="F55" si="2">(E55-D55)/D55</f>
        <v>3.5012237335905111E-2</v>
      </c>
      <c r="G55" s="17">
        <v>10392207.864700001</v>
      </c>
      <c r="H55" s="17">
        <v>10399915.80108</v>
      </c>
      <c r="I55" s="20">
        <f t="shared" ref="I55" si="3">(H55-G55)/G55</f>
        <v>7.4170344553836859E-4</v>
      </c>
    </row>
    <row r="56" spans="2:9" s="28" customFormat="1" ht="36" customHeight="1" thickBot="1" x14ac:dyDescent="0.35">
      <c r="B56" s="43" t="s">
        <v>74</v>
      </c>
      <c r="C56" s="44"/>
      <c r="D56" s="21">
        <f>D54/D55</f>
        <v>3.5101091037995306E-3</v>
      </c>
      <c r="E56" s="21">
        <f>E54/E55</f>
        <v>3.5878980739461812E-3</v>
      </c>
      <c r="F56" s="21"/>
      <c r="G56" s="21">
        <f>G54/G55</f>
        <v>3.8694498381418615E-3</v>
      </c>
      <c r="H56" s="21">
        <f>H54/H55</f>
        <v>3.6402091905463848E-3</v>
      </c>
      <c r="I56" s="22"/>
    </row>
  </sheetData>
  <mergeCells count="4">
    <mergeCell ref="B2:C2"/>
    <mergeCell ref="B1:I1"/>
    <mergeCell ref="B55:C55"/>
    <mergeCell ref="B56:C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workbookViewId="0">
      <selection activeCell="F8" sqref="F8"/>
    </sheetView>
  </sheetViews>
  <sheetFormatPr defaultColWidth="9.109375" defaultRowHeight="14.4" x14ac:dyDescent="0.3"/>
  <cols>
    <col min="1" max="1" width="44.6640625" style="48" customWidth="1"/>
    <col min="2" max="3" width="15.21875" style="48" bestFit="1" customWidth="1"/>
    <col min="4" max="4" width="15.109375" style="48" bestFit="1" customWidth="1"/>
    <col min="5" max="6" width="15.21875" style="48" bestFit="1" customWidth="1"/>
    <col min="7" max="7" width="21" style="48" bestFit="1" customWidth="1"/>
    <col min="8" max="16384" width="9.109375" style="48"/>
  </cols>
  <sheetData>
    <row r="1" spans="1:9" ht="65.25" customHeight="1" thickTop="1" thickBot="1" x14ac:dyDescent="0.35">
      <c r="A1" s="45" t="s">
        <v>68</v>
      </c>
      <c r="B1" s="46"/>
      <c r="C1" s="46"/>
      <c r="D1" s="46"/>
      <c r="E1" s="46"/>
      <c r="F1" s="46"/>
      <c r="G1" s="47"/>
      <c r="I1" s="49"/>
    </row>
    <row r="2" spans="1:9" ht="63.6" thickTop="1" x14ac:dyDescent="0.3">
      <c r="A2" s="50" t="s">
        <v>67</v>
      </c>
      <c r="B2" s="51" t="s">
        <v>63</v>
      </c>
      <c r="C2" s="51" t="s">
        <v>64</v>
      </c>
      <c r="D2" s="51" t="s">
        <v>56</v>
      </c>
      <c r="E2" s="51" t="s">
        <v>65</v>
      </c>
      <c r="F2" s="51" t="s">
        <v>66</v>
      </c>
      <c r="G2" s="52" t="s">
        <v>57</v>
      </c>
    </row>
    <row r="3" spans="1:9" ht="15" x14ac:dyDescent="0.3">
      <c r="A3" s="53" t="s">
        <v>0</v>
      </c>
      <c r="B3" s="54">
        <v>4381.4942799999999</v>
      </c>
      <c r="C3" s="54">
        <v>3990.6593599999997</v>
      </c>
      <c r="D3" s="55">
        <f>(C3-B3)/B3</f>
        <v>-8.9201285000878802E-2</v>
      </c>
      <c r="E3" s="54">
        <v>2040.0973999999999</v>
      </c>
      <c r="F3" s="54">
        <v>1422.5199299999999</v>
      </c>
      <c r="G3" s="56">
        <f>(F3-E3)/E3</f>
        <v>-0.30271960054456221</v>
      </c>
    </row>
    <row r="4" spans="1:9" ht="15" x14ac:dyDescent="0.3">
      <c r="A4" s="53" t="s">
        <v>1</v>
      </c>
      <c r="B4" s="54">
        <v>183.91622000000001</v>
      </c>
      <c r="C4" s="54">
        <v>223.23568</v>
      </c>
      <c r="D4" s="55">
        <f t="shared" ref="D4:D59" si="0">(C4-B4)/B4</f>
        <v>0.2137900615834753</v>
      </c>
      <c r="E4" s="54">
        <v>162.41</v>
      </c>
      <c r="F4" s="54">
        <v>38.944809999999997</v>
      </c>
      <c r="G4" s="56">
        <f t="shared" ref="G4:G59" si="1">(F4-E4)/E4</f>
        <v>-0.76020682224000991</v>
      </c>
    </row>
    <row r="5" spans="1:9" ht="15" x14ac:dyDescent="0.3">
      <c r="A5" s="53" t="s">
        <v>2</v>
      </c>
      <c r="B5" s="54">
        <v>138.73698999999999</v>
      </c>
      <c r="C5" s="54">
        <v>56.724260000000001</v>
      </c>
      <c r="D5" s="55">
        <f t="shared" si="0"/>
        <v>-0.59113816726166535</v>
      </c>
      <c r="E5" s="54">
        <v>20.765830000000001</v>
      </c>
      <c r="F5" s="54">
        <v>129.30108000000001</v>
      </c>
      <c r="G5" s="56">
        <f t="shared" si="1"/>
        <v>5.2266271080905513</v>
      </c>
    </row>
    <row r="6" spans="1:9" ht="15" x14ac:dyDescent="0.3">
      <c r="A6" s="53" t="s">
        <v>3</v>
      </c>
      <c r="B6" s="54">
        <v>444.11183</v>
      </c>
      <c r="C6" s="54">
        <v>673.30819999999994</v>
      </c>
      <c r="D6" s="55">
        <f t="shared" si="0"/>
        <v>0.51607805628595826</v>
      </c>
      <c r="E6" s="54">
        <v>345.44907000000001</v>
      </c>
      <c r="F6" s="54">
        <v>790.61533999999995</v>
      </c>
      <c r="G6" s="56">
        <f t="shared" si="1"/>
        <v>1.2886596278866806</v>
      </c>
    </row>
    <row r="7" spans="1:9" ht="15" x14ac:dyDescent="0.3">
      <c r="A7" s="53" t="s">
        <v>4</v>
      </c>
      <c r="B7" s="54">
        <v>49.77337</v>
      </c>
      <c r="C7" s="54">
        <v>175.99241000000001</v>
      </c>
      <c r="D7" s="55">
        <f t="shared" si="0"/>
        <v>2.5358749066016628</v>
      </c>
      <c r="E7" s="54">
        <v>24.73105</v>
      </c>
      <c r="F7" s="54">
        <v>26.901540000000001</v>
      </c>
      <c r="G7" s="56">
        <f t="shared" si="1"/>
        <v>8.7763762557594646E-2</v>
      </c>
    </row>
    <row r="8" spans="1:9" ht="15" x14ac:dyDescent="0.3">
      <c r="A8" s="53" t="s">
        <v>5</v>
      </c>
      <c r="B8" s="54">
        <v>210.92124999999999</v>
      </c>
      <c r="C8" s="54">
        <v>1654.33763</v>
      </c>
      <c r="D8" s="55">
        <f t="shared" si="0"/>
        <v>6.8433900330099515</v>
      </c>
      <c r="E8" s="54">
        <v>144.31072</v>
      </c>
      <c r="F8" s="54">
        <v>217.07830999999999</v>
      </c>
      <c r="G8" s="56">
        <f t="shared" si="1"/>
        <v>0.50424244297305132</v>
      </c>
    </row>
    <row r="9" spans="1:9" ht="15" x14ac:dyDescent="0.3">
      <c r="A9" s="53" t="s">
        <v>51</v>
      </c>
      <c r="B9" s="54">
        <v>0.17559</v>
      </c>
      <c r="C9" s="54">
        <v>2.5749999999999999E-2</v>
      </c>
      <c r="D9" s="55">
        <f t="shared" si="0"/>
        <v>-0.85335155760578618</v>
      </c>
      <c r="E9" s="54">
        <v>2.5950000000000001E-2</v>
      </c>
      <c r="F9" s="54">
        <v>7.9939099999999996</v>
      </c>
      <c r="G9" s="56">
        <f t="shared" si="1"/>
        <v>307.05048169556841</v>
      </c>
    </row>
    <row r="10" spans="1:9" ht="15" x14ac:dyDescent="0.3">
      <c r="A10" s="53" t="s">
        <v>6</v>
      </c>
      <c r="B10" s="54">
        <v>199484.97712</v>
      </c>
      <c r="C10" s="54">
        <v>186355.79996</v>
      </c>
      <c r="D10" s="55">
        <f t="shared" si="0"/>
        <v>-6.5815367901624733E-2</v>
      </c>
      <c r="E10" s="54">
        <v>116303.40525</v>
      </c>
      <c r="F10" s="54">
        <v>110013.38156000001</v>
      </c>
      <c r="G10" s="56">
        <f t="shared" si="1"/>
        <v>-5.4082884989302471E-2</v>
      </c>
    </row>
    <row r="11" spans="1:9" ht="15" x14ac:dyDescent="0.3">
      <c r="A11" s="53" t="s">
        <v>7</v>
      </c>
      <c r="B11" s="54">
        <v>1114.6655900000001</v>
      </c>
      <c r="C11" s="54">
        <v>2119.9154700000004</v>
      </c>
      <c r="D11" s="55">
        <f t="shared" si="0"/>
        <v>0.90183987827237067</v>
      </c>
      <c r="E11" s="54">
        <v>582.18898999999999</v>
      </c>
      <c r="F11" s="54">
        <v>927.90535</v>
      </c>
      <c r="G11" s="56">
        <f t="shared" si="1"/>
        <v>0.59382153551203365</v>
      </c>
    </row>
    <row r="12" spans="1:9" ht="15" x14ac:dyDescent="0.3">
      <c r="A12" s="53" t="s">
        <v>8</v>
      </c>
      <c r="B12" s="54">
        <v>137.66360999999998</v>
      </c>
      <c r="C12" s="54">
        <v>152.21274</v>
      </c>
      <c r="D12" s="55">
        <f t="shared" si="0"/>
        <v>0.10568609961630399</v>
      </c>
      <c r="E12" s="54">
        <v>71.779119999999992</v>
      </c>
      <c r="F12" s="54">
        <v>129.99072000000001</v>
      </c>
      <c r="G12" s="56">
        <f t="shared" si="1"/>
        <v>0.81098235810079622</v>
      </c>
    </row>
    <row r="13" spans="1:9" ht="15" x14ac:dyDescent="0.3">
      <c r="A13" s="53" t="s">
        <v>9</v>
      </c>
      <c r="B13" s="54">
        <v>171.06789000000001</v>
      </c>
      <c r="C13" s="54">
        <v>18.878220000000002</v>
      </c>
      <c r="D13" s="55">
        <f t="shared" si="0"/>
        <v>-0.88964486555600819</v>
      </c>
      <c r="E13" s="54">
        <v>24.48948</v>
      </c>
      <c r="F13" s="54">
        <v>21.972300000000001</v>
      </c>
      <c r="G13" s="56">
        <f t="shared" si="1"/>
        <v>-0.10278617594166964</v>
      </c>
    </row>
    <row r="14" spans="1:9" ht="15" x14ac:dyDescent="0.3">
      <c r="A14" s="53" t="s">
        <v>10</v>
      </c>
      <c r="B14" s="54">
        <v>8519.3803200000002</v>
      </c>
      <c r="C14" s="54">
        <v>6086.6627500000004</v>
      </c>
      <c r="D14" s="55">
        <f t="shared" si="0"/>
        <v>-0.28555100002860301</v>
      </c>
      <c r="E14" s="54">
        <v>4435.6520399999999</v>
      </c>
      <c r="F14" s="54">
        <v>6171.5556200000001</v>
      </c>
      <c r="G14" s="56">
        <f t="shared" si="1"/>
        <v>0.39135251465757448</v>
      </c>
    </row>
    <row r="15" spans="1:9" ht="15" x14ac:dyDescent="0.3">
      <c r="A15" s="53" t="s">
        <v>11</v>
      </c>
      <c r="B15" s="54">
        <v>89430.232810000001</v>
      </c>
      <c r="C15" s="54">
        <v>89179.460819999993</v>
      </c>
      <c r="D15" s="55">
        <f t="shared" si="0"/>
        <v>-2.8041075385858471E-3</v>
      </c>
      <c r="E15" s="54">
        <v>51510.181320000003</v>
      </c>
      <c r="F15" s="54">
        <v>63409.438590000005</v>
      </c>
      <c r="G15" s="56">
        <f t="shared" si="1"/>
        <v>0.23100786999908782</v>
      </c>
    </row>
    <row r="16" spans="1:9" ht="15" x14ac:dyDescent="0.3">
      <c r="A16" s="53" t="s">
        <v>12</v>
      </c>
      <c r="B16" s="54">
        <v>1161.34437</v>
      </c>
      <c r="C16" s="54">
        <v>4250.0181299999995</v>
      </c>
      <c r="D16" s="55">
        <f t="shared" si="0"/>
        <v>2.6595675148448858</v>
      </c>
      <c r="E16" s="54">
        <v>3683.5041299999998</v>
      </c>
      <c r="F16" s="54">
        <v>832.45308</v>
      </c>
      <c r="G16" s="56">
        <f t="shared" si="1"/>
        <v>-0.7740051183273684</v>
      </c>
    </row>
    <row r="17" spans="1:7" ht="15" x14ac:dyDescent="0.3">
      <c r="A17" s="53" t="s">
        <v>13</v>
      </c>
      <c r="B17" s="54">
        <v>1400.46955</v>
      </c>
      <c r="C17" s="54">
        <v>1783.6148600000001</v>
      </c>
      <c r="D17" s="55">
        <f t="shared" si="0"/>
        <v>0.27358346348908485</v>
      </c>
      <c r="E17" s="54">
        <v>690.54389000000003</v>
      </c>
      <c r="F17" s="54">
        <v>1139.5840499999999</v>
      </c>
      <c r="G17" s="56">
        <f t="shared" si="1"/>
        <v>0.65027026739748561</v>
      </c>
    </row>
    <row r="18" spans="1:7" ht="15" x14ac:dyDescent="0.3">
      <c r="A18" s="53" t="s">
        <v>14</v>
      </c>
      <c r="B18" s="54">
        <v>60.560279999999999</v>
      </c>
      <c r="C18" s="54">
        <v>451.70229999999998</v>
      </c>
      <c r="D18" s="55">
        <f t="shared" si="0"/>
        <v>6.4587221195146389</v>
      </c>
      <c r="E18" s="54">
        <v>16.35697</v>
      </c>
      <c r="F18" s="54">
        <v>82.69023</v>
      </c>
      <c r="G18" s="56">
        <f t="shared" si="1"/>
        <v>4.0553513272935025</v>
      </c>
    </row>
    <row r="19" spans="1:7" ht="15" x14ac:dyDescent="0.3">
      <c r="A19" s="53" t="s">
        <v>15</v>
      </c>
      <c r="B19" s="54">
        <v>908.95975999999996</v>
      </c>
      <c r="C19" s="54">
        <v>837.85011999999995</v>
      </c>
      <c r="D19" s="55">
        <f t="shared" si="0"/>
        <v>-7.8231890045385527E-2</v>
      </c>
      <c r="E19" s="54">
        <v>533.0965799999999</v>
      </c>
      <c r="F19" s="54">
        <v>538.35560999999996</v>
      </c>
      <c r="G19" s="56">
        <f t="shared" si="1"/>
        <v>9.8650604736576133E-3</v>
      </c>
    </row>
    <row r="20" spans="1:7" ht="15" x14ac:dyDescent="0.3">
      <c r="A20" s="53" t="s">
        <v>16</v>
      </c>
      <c r="B20" s="54">
        <v>2597.6962699999999</v>
      </c>
      <c r="C20" s="54">
        <v>1492.7027499999999</v>
      </c>
      <c r="D20" s="55">
        <f t="shared" si="0"/>
        <v>-0.42537441068889859</v>
      </c>
      <c r="E20" s="54">
        <v>1104.03415</v>
      </c>
      <c r="F20" s="54">
        <v>725.94997999999998</v>
      </c>
      <c r="G20" s="56">
        <f t="shared" si="1"/>
        <v>-0.34245695207888271</v>
      </c>
    </row>
    <row r="21" spans="1:7" ht="15" x14ac:dyDescent="0.3">
      <c r="A21" s="53" t="s">
        <v>59</v>
      </c>
      <c r="B21" s="54">
        <v>36.650230000000001</v>
      </c>
      <c r="C21" s="54">
        <v>20.511500000000002</v>
      </c>
      <c r="D21" s="55">
        <f t="shared" si="0"/>
        <v>-0.44034457628233159</v>
      </c>
      <c r="E21" s="54">
        <v>20.753779999999999</v>
      </c>
      <c r="F21" s="54">
        <v>1.7184300000000001</v>
      </c>
      <c r="G21" s="56">
        <f t="shared" si="1"/>
        <v>-0.91719918010116708</v>
      </c>
    </row>
    <row r="22" spans="1:7" ht="15" x14ac:dyDescent="0.3">
      <c r="A22" s="53" t="s">
        <v>17</v>
      </c>
      <c r="B22" s="54">
        <v>13657.061250000001</v>
      </c>
      <c r="C22" s="54">
        <v>16354.806470000001</v>
      </c>
      <c r="D22" s="55">
        <f t="shared" si="0"/>
        <v>0.19753482616913653</v>
      </c>
      <c r="E22" s="54">
        <v>8680.2609800000009</v>
      </c>
      <c r="F22" s="54">
        <v>11978.526189999999</v>
      </c>
      <c r="G22" s="56">
        <f t="shared" si="1"/>
        <v>0.37997304661685383</v>
      </c>
    </row>
    <row r="23" spans="1:7" ht="15" x14ac:dyDescent="0.3">
      <c r="A23" s="53" t="s">
        <v>52</v>
      </c>
      <c r="B23" s="54">
        <v>0.90498999999999996</v>
      </c>
      <c r="C23" s="54">
        <v>0</v>
      </c>
      <c r="D23" s="55">
        <f t="shared" si="0"/>
        <v>-1</v>
      </c>
      <c r="E23" s="54">
        <v>0</v>
      </c>
      <c r="F23" s="54">
        <v>19.394400000000001</v>
      </c>
      <c r="G23" s="56" t="s">
        <v>58</v>
      </c>
    </row>
    <row r="24" spans="1:7" ht="15" x14ac:dyDescent="0.3">
      <c r="A24" s="53" t="s">
        <v>18</v>
      </c>
      <c r="B24" s="54">
        <v>1832.3162</v>
      </c>
      <c r="C24" s="54">
        <v>5876.2056500000008</v>
      </c>
      <c r="D24" s="55">
        <f t="shared" si="0"/>
        <v>2.2069823156068811</v>
      </c>
      <c r="E24" s="54">
        <v>570.96325000000002</v>
      </c>
      <c r="F24" s="54">
        <v>1074.5264199999999</v>
      </c>
      <c r="G24" s="56">
        <f t="shared" si="1"/>
        <v>0.8819537334495694</v>
      </c>
    </row>
    <row r="25" spans="1:7" ht="15" x14ac:dyDescent="0.3">
      <c r="A25" s="53" t="s">
        <v>19</v>
      </c>
      <c r="B25" s="54">
        <v>4539.4048499999999</v>
      </c>
      <c r="C25" s="54">
        <v>9384.095589999999</v>
      </c>
      <c r="D25" s="55">
        <f t="shared" si="0"/>
        <v>1.0672524042441376</v>
      </c>
      <c r="E25" s="54">
        <v>4113.0602799999997</v>
      </c>
      <c r="F25" s="54">
        <v>5915.6701399999993</v>
      </c>
      <c r="G25" s="56">
        <f t="shared" si="1"/>
        <v>0.43826487755730137</v>
      </c>
    </row>
    <row r="26" spans="1:7" ht="15" x14ac:dyDescent="0.3">
      <c r="A26" s="53" t="s">
        <v>20</v>
      </c>
      <c r="B26" s="54">
        <v>18.101150000000001</v>
      </c>
      <c r="C26" s="54">
        <v>19.404199999999999</v>
      </c>
      <c r="D26" s="55">
        <f t="shared" si="0"/>
        <v>7.1987138938686149E-2</v>
      </c>
      <c r="E26" s="54">
        <v>16.182850000000002</v>
      </c>
      <c r="F26" s="54">
        <v>160.11858999999998</v>
      </c>
      <c r="G26" s="56">
        <f t="shared" si="1"/>
        <v>8.8943381419218479</v>
      </c>
    </row>
    <row r="27" spans="1:7" ht="15" x14ac:dyDescent="0.3">
      <c r="A27" s="53" t="s">
        <v>21</v>
      </c>
      <c r="B27" s="54">
        <v>841.99842000000001</v>
      </c>
      <c r="C27" s="54">
        <v>2363.8009300000003</v>
      </c>
      <c r="D27" s="55">
        <f t="shared" si="0"/>
        <v>1.8073697929266903</v>
      </c>
      <c r="E27" s="54">
        <v>1269.4913300000001</v>
      </c>
      <c r="F27" s="54">
        <v>1067.1477299999999</v>
      </c>
      <c r="G27" s="56">
        <f t="shared" si="1"/>
        <v>-0.1593895091823905</v>
      </c>
    </row>
    <row r="28" spans="1:7" ht="15" x14ac:dyDescent="0.3">
      <c r="A28" s="53" t="s">
        <v>22</v>
      </c>
      <c r="B28" s="54">
        <v>597.03012000000001</v>
      </c>
      <c r="C28" s="54">
        <v>1477.9619499999999</v>
      </c>
      <c r="D28" s="55">
        <f t="shared" si="0"/>
        <v>1.4755232617074661</v>
      </c>
      <c r="E28" s="54">
        <v>827.85742000000005</v>
      </c>
      <c r="F28" s="54">
        <v>1953.83106</v>
      </c>
      <c r="G28" s="56">
        <f t="shared" si="1"/>
        <v>1.3601057534762446</v>
      </c>
    </row>
    <row r="29" spans="1:7" ht="15" x14ac:dyDescent="0.3">
      <c r="A29" s="53" t="s">
        <v>23</v>
      </c>
      <c r="B29" s="54">
        <v>8.6999999999999994E-2</v>
      </c>
      <c r="C29" s="54">
        <v>2.1771799999999999</v>
      </c>
      <c r="D29" s="55">
        <f t="shared" si="0"/>
        <v>24.025057471264365</v>
      </c>
      <c r="E29" s="57">
        <v>0</v>
      </c>
      <c r="F29" s="57">
        <v>0</v>
      </c>
      <c r="G29" s="56" t="s">
        <v>58</v>
      </c>
    </row>
    <row r="30" spans="1:7" ht="15" x14ac:dyDescent="0.3">
      <c r="A30" s="53" t="s">
        <v>24</v>
      </c>
      <c r="B30" s="54">
        <v>1054.0902100000001</v>
      </c>
      <c r="C30" s="54">
        <v>1184.9144099999999</v>
      </c>
      <c r="D30" s="55">
        <f t="shared" si="0"/>
        <v>0.12411100943627945</v>
      </c>
      <c r="E30" s="54">
        <v>675.81718999999998</v>
      </c>
      <c r="F30" s="54">
        <v>848.98179000000005</v>
      </c>
      <c r="G30" s="56">
        <f t="shared" si="1"/>
        <v>0.2562299428932846</v>
      </c>
    </row>
    <row r="31" spans="1:7" ht="15" x14ac:dyDescent="0.3">
      <c r="A31" s="53" t="s">
        <v>25</v>
      </c>
      <c r="B31" s="54">
        <v>105070.49731000001</v>
      </c>
      <c r="C31" s="54">
        <v>180391.2629</v>
      </c>
      <c r="D31" s="55">
        <f t="shared" si="0"/>
        <v>0.71685932320062784</v>
      </c>
      <c r="E31" s="54">
        <v>103063.94531</v>
      </c>
      <c r="F31" s="54">
        <v>135613.74233000001</v>
      </c>
      <c r="G31" s="56">
        <f t="shared" si="1"/>
        <v>0.31582137596319826</v>
      </c>
    </row>
    <row r="32" spans="1:7" ht="15" x14ac:dyDescent="0.3">
      <c r="A32" s="53" t="s">
        <v>60</v>
      </c>
      <c r="B32" s="54">
        <v>53.779660000000007</v>
      </c>
      <c r="C32" s="54">
        <v>100.80604</v>
      </c>
      <c r="D32" s="55">
        <f t="shared" si="0"/>
        <v>0.87442687439823874</v>
      </c>
      <c r="E32" s="54">
        <v>117.63961999999999</v>
      </c>
      <c r="F32" s="54">
        <v>68.024810000000002</v>
      </c>
      <c r="G32" s="56">
        <f t="shared" si="1"/>
        <v>-0.42175255241388909</v>
      </c>
    </row>
    <row r="33" spans="1:7" ht="15" x14ac:dyDescent="0.3">
      <c r="A33" s="53" t="s">
        <v>26</v>
      </c>
      <c r="B33" s="54">
        <v>45.80312</v>
      </c>
      <c r="C33" s="54">
        <v>76.016739999999999</v>
      </c>
      <c r="D33" s="55">
        <f t="shared" si="0"/>
        <v>0.65964108995195081</v>
      </c>
      <c r="E33" s="54">
        <v>63.954140000000002</v>
      </c>
      <c r="F33" s="54">
        <v>49.50271</v>
      </c>
      <c r="G33" s="56">
        <f t="shared" si="1"/>
        <v>-0.22596551216230884</v>
      </c>
    </row>
    <row r="34" spans="1:7" ht="15" x14ac:dyDescent="0.3">
      <c r="A34" s="53" t="s">
        <v>27</v>
      </c>
      <c r="B34" s="54">
        <v>1009.1344399999999</v>
      </c>
      <c r="C34" s="54">
        <v>1137.0848000000001</v>
      </c>
      <c r="D34" s="55">
        <f t="shared" si="0"/>
        <v>0.12679218439913731</v>
      </c>
      <c r="E34" s="54">
        <v>661.55879000000004</v>
      </c>
      <c r="F34" s="54">
        <v>569.12709999999993</v>
      </c>
      <c r="G34" s="56">
        <f t="shared" si="1"/>
        <v>-0.13971802868797209</v>
      </c>
    </row>
    <row r="35" spans="1:7" ht="15" x14ac:dyDescent="0.3">
      <c r="A35" s="53" t="s">
        <v>28</v>
      </c>
      <c r="B35" s="54">
        <v>221.08269000000001</v>
      </c>
      <c r="C35" s="54">
        <v>327.50473</v>
      </c>
      <c r="D35" s="55">
        <f t="shared" si="0"/>
        <v>0.48136758241904859</v>
      </c>
      <c r="E35" s="54">
        <v>298.60257000000001</v>
      </c>
      <c r="F35" s="54">
        <v>441.65138000000002</v>
      </c>
      <c r="G35" s="56">
        <f t="shared" si="1"/>
        <v>0.47906088015250503</v>
      </c>
    </row>
    <row r="36" spans="1:7" ht="15" x14ac:dyDescent="0.3">
      <c r="A36" s="53" t="s">
        <v>29</v>
      </c>
      <c r="B36" s="54">
        <v>12.245040000000001</v>
      </c>
      <c r="C36" s="54">
        <v>21.259250000000002</v>
      </c>
      <c r="D36" s="55">
        <f t="shared" si="0"/>
        <v>0.73615194397078321</v>
      </c>
      <c r="E36" s="54">
        <v>10.60412</v>
      </c>
      <c r="F36" s="54">
        <v>26.08428</v>
      </c>
      <c r="G36" s="56">
        <f t="shared" si="1"/>
        <v>1.4598250491318467</v>
      </c>
    </row>
    <row r="37" spans="1:7" ht="15" x14ac:dyDescent="0.3">
      <c r="A37" s="53" t="s">
        <v>30</v>
      </c>
      <c r="B37" s="54">
        <v>75090.334419999999</v>
      </c>
      <c r="C37" s="54">
        <v>103147.28492000001</v>
      </c>
      <c r="D37" s="55">
        <f t="shared" si="0"/>
        <v>0.37364263612238158</v>
      </c>
      <c r="E37" s="54">
        <v>64338.211409999996</v>
      </c>
      <c r="F37" s="54">
        <v>78723.314639999997</v>
      </c>
      <c r="G37" s="56">
        <f t="shared" si="1"/>
        <v>0.22358568749028271</v>
      </c>
    </row>
    <row r="38" spans="1:7" ht="15" x14ac:dyDescent="0.3">
      <c r="A38" s="53" t="s">
        <v>31</v>
      </c>
      <c r="B38" s="54">
        <v>3352.5451800000001</v>
      </c>
      <c r="C38" s="54">
        <v>11548.024660000001</v>
      </c>
      <c r="D38" s="55">
        <f t="shared" si="0"/>
        <v>2.4445545220064719</v>
      </c>
      <c r="E38" s="54">
        <v>9050.7113800000006</v>
      </c>
      <c r="F38" s="54">
        <v>1466.2964199999999</v>
      </c>
      <c r="G38" s="56">
        <f t="shared" si="1"/>
        <v>-0.8379910309326426</v>
      </c>
    </row>
    <row r="39" spans="1:7" ht="15" x14ac:dyDescent="0.3">
      <c r="A39" s="53" t="s">
        <v>32</v>
      </c>
      <c r="B39" s="54">
        <v>986.09622000000002</v>
      </c>
      <c r="C39" s="54">
        <v>1086.1451499999998</v>
      </c>
      <c r="D39" s="55">
        <f t="shared" si="0"/>
        <v>0.10145960198488523</v>
      </c>
      <c r="E39" s="54">
        <v>523.48388999999997</v>
      </c>
      <c r="F39" s="54">
        <v>4071.8052299999999</v>
      </c>
      <c r="G39" s="56">
        <f t="shared" si="1"/>
        <v>6.7782818302202195</v>
      </c>
    </row>
    <row r="40" spans="1:7" ht="15" x14ac:dyDescent="0.3">
      <c r="A40" s="53" t="s">
        <v>33</v>
      </c>
      <c r="B40" s="54">
        <v>83.415660000000003</v>
      </c>
      <c r="C40" s="54">
        <v>88.984369999999998</v>
      </c>
      <c r="D40" s="55">
        <f t="shared" si="0"/>
        <v>6.6758567875624258E-2</v>
      </c>
      <c r="E40" s="54">
        <v>62.992930000000001</v>
      </c>
      <c r="F40" s="54">
        <v>130.0778</v>
      </c>
      <c r="G40" s="56">
        <f t="shared" si="1"/>
        <v>1.0649587183831581</v>
      </c>
    </row>
    <row r="41" spans="1:7" ht="15" x14ac:dyDescent="0.3">
      <c r="A41" s="53" t="s">
        <v>34</v>
      </c>
      <c r="B41" s="54">
        <v>364.25090999999998</v>
      </c>
      <c r="C41" s="54">
        <v>737.17813000000001</v>
      </c>
      <c r="D41" s="55">
        <f t="shared" si="0"/>
        <v>1.0238195973209787</v>
      </c>
      <c r="E41" s="54">
        <v>361.13362999999998</v>
      </c>
      <c r="F41" s="54">
        <v>793.85156999999992</v>
      </c>
      <c r="G41" s="56">
        <f t="shared" si="1"/>
        <v>1.1982211127775608</v>
      </c>
    </row>
    <row r="42" spans="1:7" ht="15" x14ac:dyDescent="0.3">
      <c r="A42" s="53" t="s">
        <v>35</v>
      </c>
      <c r="B42" s="54">
        <v>7304.6914500000003</v>
      </c>
      <c r="C42" s="54">
        <v>8283.8809400000009</v>
      </c>
      <c r="D42" s="55">
        <f t="shared" si="0"/>
        <v>0.1340493978017375</v>
      </c>
      <c r="E42" s="54">
        <v>4811.5522300000002</v>
      </c>
      <c r="F42" s="54">
        <v>5391.1191399999998</v>
      </c>
      <c r="G42" s="56">
        <f t="shared" si="1"/>
        <v>0.1204532097534769</v>
      </c>
    </row>
    <row r="43" spans="1:7" ht="15" x14ac:dyDescent="0.3">
      <c r="A43" s="53" t="s">
        <v>36</v>
      </c>
      <c r="B43" s="54">
        <v>13.39884</v>
      </c>
      <c r="C43" s="54">
        <v>59.022469999999998</v>
      </c>
      <c r="D43" s="55">
        <f t="shared" si="0"/>
        <v>3.4050432724026853</v>
      </c>
      <c r="E43" s="54">
        <v>54.943190000000001</v>
      </c>
      <c r="F43" s="54">
        <v>29.6873</v>
      </c>
      <c r="G43" s="56">
        <f t="shared" si="1"/>
        <v>-0.45967280021418488</v>
      </c>
    </row>
    <row r="44" spans="1:7" ht="15" x14ac:dyDescent="0.3">
      <c r="A44" s="53" t="s">
        <v>61</v>
      </c>
      <c r="B44" s="54">
        <v>0</v>
      </c>
      <c r="C44" s="54">
        <v>1.5496500000000002</v>
      </c>
      <c r="D44" s="55" t="s">
        <v>58</v>
      </c>
      <c r="E44" s="54">
        <v>202.61058</v>
      </c>
      <c r="F44" s="54">
        <v>414.65863999999999</v>
      </c>
      <c r="G44" s="56">
        <f t="shared" si="1"/>
        <v>1.0465794037014255</v>
      </c>
    </row>
    <row r="45" spans="1:7" ht="15" x14ac:dyDescent="0.3">
      <c r="A45" s="53" t="s">
        <v>37</v>
      </c>
      <c r="B45" s="54">
        <v>696.96924999999999</v>
      </c>
      <c r="C45" s="54">
        <v>303.82436000000001</v>
      </c>
      <c r="D45" s="55">
        <f t="shared" si="0"/>
        <v>-0.56407781261511891</v>
      </c>
      <c r="E45" s="54">
        <v>0.36632999999999999</v>
      </c>
      <c r="F45" s="54">
        <v>7.4560000000000001E-2</v>
      </c>
      <c r="G45" s="56">
        <f t="shared" si="1"/>
        <v>-0.79646766576583949</v>
      </c>
    </row>
    <row r="46" spans="1:7" ht="15" x14ac:dyDescent="0.3">
      <c r="A46" s="53" t="s">
        <v>62</v>
      </c>
      <c r="B46" s="54">
        <v>5.9990000000000002E-2</v>
      </c>
      <c r="C46" s="54">
        <v>1.0428499999999998</v>
      </c>
      <c r="D46" s="55">
        <f t="shared" si="0"/>
        <v>16.38373062177029</v>
      </c>
      <c r="E46" s="54">
        <v>2550.39696</v>
      </c>
      <c r="F46" s="54">
        <v>2844.81475</v>
      </c>
      <c r="G46" s="56">
        <f t="shared" si="1"/>
        <v>0.11543998625217933</v>
      </c>
    </row>
    <row r="47" spans="1:7" ht="15" x14ac:dyDescent="0.3">
      <c r="A47" s="53" t="s">
        <v>38</v>
      </c>
      <c r="B47" s="54">
        <v>4051.2586299999998</v>
      </c>
      <c r="C47" s="54">
        <v>4370.5504800000008</v>
      </c>
      <c r="D47" s="55">
        <f t="shared" si="0"/>
        <v>7.8813000887085052E-2</v>
      </c>
      <c r="E47" s="54">
        <v>17.311150000000001</v>
      </c>
      <c r="F47" s="54">
        <v>36.893949999999997</v>
      </c>
      <c r="G47" s="56">
        <f t="shared" si="1"/>
        <v>1.1312246731153039</v>
      </c>
    </row>
    <row r="48" spans="1:7" ht="15" x14ac:dyDescent="0.3">
      <c r="A48" s="53" t="s">
        <v>39</v>
      </c>
      <c r="B48" s="54">
        <v>111.62164</v>
      </c>
      <c r="C48" s="54">
        <v>52.256740000000001</v>
      </c>
      <c r="D48" s="55">
        <f t="shared" si="0"/>
        <v>-0.5318404209076304</v>
      </c>
      <c r="E48" s="54">
        <v>333.06504999999999</v>
      </c>
      <c r="F48" s="54">
        <v>1165.3183899999999</v>
      </c>
      <c r="G48" s="56">
        <f t="shared" si="1"/>
        <v>2.4987711559648784</v>
      </c>
    </row>
    <row r="49" spans="1:7" ht="15" x14ac:dyDescent="0.3">
      <c r="A49" s="53" t="s">
        <v>40</v>
      </c>
      <c r="B49" s="54">
        <v>381.26443</v>
      </c>
      <c r="C49" s="54">
        <v>735.26968000000011</v>
      </c>
      <c r="D49" s="55">
        <f t="shared" si="0"/>
        <v>0.92850321757002119</v>
      </c>
      <c r="E49" s="54">
        <v>1370.6041</v>
      </c>
      <c r="F49" s="54">
        <v>1434.02574</v>
      </c>
      <c r="G49" s="56">
        <f t="shared" si="1"/>
        <v>4.6272763958607757E-2</v>
      </c>
    </row>
    <row r="50" spans="1:7" ht="15" x14ac:dyDescent="0.3">
      <c r="A50" s="53" t="s">
        <v>41</v>
      </c>
      <c r="B50" s="54">
        <v>2051.3069</v>
      </c>
      <c r="C50" s="54">
        <v>1927.08807</v>
      </c>
      <c r="D50" s="55">
        <f t="shared" si="0"/>
        <v>-6.0555946065408359E-2</v>
      </c>
      <c r="E50" s="54">
        <v>7741.1447699999999</v>
      </c>
      <c r="F50" s="54">
        <v>6664.7879699999994</v>
      </c>
      <c r="G50" s="56">
        <f t="shared" si="1"/>
        <v>-0.13904362106381335</v>
      </c>
    </row>
    <row r="51" spans="1:7" ht="15" x14ac:dyDescent="0.3">
      <c r="A51" s="53" t="s">
        <v>42</v>
      </c>
      <c r="B51" s="54">
        <v>9906.2693500000005</v>
      </c>
      <c r="C51" s="54">
        <v>10912.017159999999</v>
      </c>
      <c r="D51" s="55">
        <f t="shared" si="0"/>
        <v>0.10152639449481543</v>
      </c>
      <c r="E51" s="54">
        <v>9.4719999999999999E-2</v>
      </c>
      <c r="F51" s="54">
        <v>0</v>
      </c>
      <c r="G51" s="56">
        <f t="shared" si="1"/>
        <v>-1</v>
      </c>
    </row>
    <row r="52" spans="1:7" ht="15" x14ac:dyDescent="0.3">
      <c r="A52" s="53" t="s">
        <v>43</v>
      </c>
      <c r="B52" s="54">
        <v>1324.691</v>
      </c>
      <c r="C52" s="54">
        <v>2084.2016100000001</v>
      </c>
      <c r="D52" s="55">
        <f t="shared" si="0"/>
        <v>0.57334926409253184</v>
      </c>
      <c r="E52" s="54">
        <v>1428.57466</v>
      </c>
      <c r="F52" s="54">
        <v>1000.6757</v>
      </c>
      <c r="G52" s="56">
        <f t="shared" si="1"/>
        <v>-0.2995285944663193</v>
      </c>
    </row>
    <row r="53" spans="1:7" ht="15" x14ac:dyDescent="0.3">
      <c r="A53" s="53" t="s">
        <v>44</v>
      </c>
      <c r="B53" s="54">
        <v>315.82213999999999</v>
      </c>
      <c r="C53" s="54">
        <v>919.37006999999994</v>
      </c>
      <c r="D53" s="55">
        <f t="shared" si="0"/>
        <v>1.9110374275850324</v>
      </c>
      <c r="E53" s="54">
        <v>296.49061</v>
      </c>
      <c r="F53" s="54">
        <v>265.68352000000004</v>
      </c>
      <c r="G53" s="56">
        <f t="shared" si="1"/>
        <v>-0.103905786426086</v>
      </c>
    </row>
    <row r="54" spans="1:7" ht="15" x14ac:dyDescent="0.3">
      <c r="A54" s="53" t="s">
        <v>45</v>
      </c>
      <c r="B54" s="54">
        <v>44093.766889999999</v>
      </c>
      <c r="C54" s="54">
        <v>28665.384590000001</v>
      </c>
      <c r="D54" s="55">
        <f t="shared" si="0"/>
        <v>-0.34989939368276091</v>
      </c>
      <c r="E54" s="54">
        <v>18224.605510000001</v>
      </c>
      <c r="F54" s="54">
        <v>22776.085620000002</v>
      </c>
      <c r="G54" s="56">
        <f t="shared" si="1"/>
        <v>0.24974368347795312</v>
      </c>
    </row>
    <row r="55" spans="1:7" ht="15" x14ac:dyDescent="0.3">
      <c r="A55" s="53" t="s">
        <v>46</v>
      </c>
      <c r="B55" s="54">
        <v>921.67998999999998</v>
      </c>
      <c r="C55" s="54">
        <v>1185.5044399999999</v>
      </c>
      <c r="D55" s="55">
        <f t="shared" si="0"/>
        <v>0.28624300501522221</v>
      </c>
      <c r="E55" s="54">
        <v>646.77410999999995</v>
      </c>
      <c r="F55" s="54">
        <v>489.25946000000005</v>
      </c>
      <c r="G55" s="56">
        <f t="shared" si="1"/>
        <v>-0.24353889180876445</v>
      </c>
    </row>
    <row r="56" spans="1:7" ht="15" x14ac:dyDescent="0.3">
      <c r="A56" s="53" t="s">
        <v>47</v>
      </c>
      <c r="B56" s="54">
        <v>577.18883999999991</v>
      </c>
      <c r="C56" s="54">
        <v>986.10007999999993</v>
      </c>
      <c r="D56" s="55">
        <f t="shared" si="0"/>
        <v>0.70845312948185224</v>
      </c>
      <c r="E56" s="54">
        <v>814.95285000000001</v>
      </c>
      <c r="F56" s="54">
        <v>468.55036000000001</v>
      </c>
      <c r="G56" s="56">
        <f t="shared" si="1"/>
        <v>-0.42505832085868528</v>
      </c>
    </row>
    <row r="57" spans="1:7" ht="15.6" thickBot="1" x14ac:dyDescent="0.35">
      <c r="A57" s="58" t="s">
        <v>48</v>
      </c>
      <c r="B57" s="59">
        <v>208.53139999999999</v>
      </c>
      <c r="C57" s="59">
        <v>1144.2715900000001</v>
      </c>
      <c r="D57" s="60">
        <f t="shared" si="0"/>
        <v>4.4872867587327381</v>
      </c>
      <c r="E57" s="59">
        <v>610.36356000000001</v>
      </c>
      <c r="F57" s="59">
        <v>179.83685</v>
      </c>
      <c r="G57" s="61">
        <f t="shared" si="1"/>
        <v>-0.70536109658971113</v>
      </c>
    </row>
    <row r="58" spans="1:7" ht="33.75" customHeight="1" x14ac:dyDescent="0.3">
      <c r="A58" s="62" t="s">
        <v>70</v>
      </c>
      <c r="B58" s="63">
        <f>SUM(B3:B57)</f>
        <v>591221.49690999987</v>
      </c>
      <c r="C58" s="63">
        <f>SUM(C3:C57)</f>
        <v>696479.86575999996</v>
      </c>
      <c r="D58" s="64">
        <f t="shared" si="0"/>
        <v>0.17803542225735966</v>
      </c>
      <c r="E58" s="63">
        <f>SUM(E3:E57)</f>
        <v>415524.09718999983</v>
      </c>
      <c r="F58" s="63">
        <f>SUM(F3:F57)</f>
        <v>474761.49698000005</v>
      </c>
      <c r="G58" s="65">
        <f t="shared" si="1"/>
        <v>0.14256068466448943</v>
      </c>
    </row>
    <row r="59" spans="1:7" ht="33.75" customHeight="1" x14ac:dyDescent="0.3">
      <c r="A59" s="66" t="s">
        <v>69</v>
      </c>
      <c r="B59" s="67">
        <v>17045360.343710002</v>
      </c>
      <c r="C59" s="68">
        <v>17642156.545540001</v>
      </c>
      <c r="D59" s="69">
        <f t="shared" si="0"/>
        <v>3.5012237335905111E-2</v>
      </c>
      <c r="E59" s="68">
        <v>10392207.864700001</v>
      </c>
      <c r="F59" s="68">
        <v>10399915.80108</v>
      </c>
      <c r="G59" s="70">
        <f t="shared" si="1"/>
        <v>7.4170344553836859E-4</v>
      </c>
    </row>
    <row r="60" spans="1:7" ht="33.75" customHeight="1" thickBot="1" x14ac:dyDescent="0.35">
      <c r="A60" s="71" t="s">
        <v>71</v>
      </c>
      <c r="B60" s="72">
        <f>B58/B59</f>
        <v>3.4685186173149439E-2</v>
      </c>
      <c r="C60" s="72">
        <f>C58/C59</f>
        <v>3.9478159258034273E-2</v>
      </c>
      <c r="D60" s="72"/>
      <c r="E60" s="72">
        <f>E58/E59</f>
        <v>3.9984198026046226E-2</v>
      </c>
      <c r="F60" s="72">
        <f>F58/F59</f>
        <v>4.5650513529224682E-2</v>
      </c>
      <c r="G60" s="73"/>
    </row>
    <row r="61" spans="1:7" ht="15.6" x14ac:dyDescent="0.3">
      <c r="B61" s="74"/>
      <c r="C61" s="74"/>
      <c r="D61" s="74"/>
      <c r="E61" s="74"/>
      <c r="F61" s="74"/>
      <c r="G61" s="74"/>
    </row>
  </sheetData>
  <mergeCells count="1">
    <mergeCell ref="A1:G1"/>
  </mergeCells>
  <pageMargins left="0" right="0" top="0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İÇ GİYİM</vt:lpstr>
      <vt:lpstr>HAZIR GİYİM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Yasemin Boyacioglu</dc:creator>
  <cp:lastModifiedBy>bilgi</cp:lastModifiedBy>
  <cp:lastPrinted>2019-08-23T10:34:00Z</cp:lastPrinted>
  <dcterms:created xsi:type="dcterms:W3CDTF">2019-08-22T12:26:46Z</dcterms:created>
  <dcterms:modified xsi:type="dcterms:W3CDTF">2019-08-23T10:34:03Z</dcterms:modified>
</cp:coreProperties>
</file>